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095" windowHeight="11475" activeTab="0"/>
  </bookViews>
  <sheets>
    <sheet name="Lottery - Specific rate only" sheetId="1" r:id="rId1"/>
    <sheet name="Foreign Exchange - Adv &amp; Specif" sheetId="2" r:id="rId2"/>
  </sheets>
  <externalReferences>
    <externalReference r:id="rId5"/>
  </externalReferences>
  <definedNames/>
  <calcPr fullCalcOnLoad="1"/>
</workbook>
</file>

<file path=xl/comments2.xml><?xml version="1.0" encoding="utf-8"?>
<comments xmlns="http://schemas.openxmlformats.org/spreadsheetml/2006/main">
  <authors>
    <author>Raj</author>
  </authors>
  <commentList>
    <comment ref="B6" authorId="0">
      <text>
        <r>
          <rPr>
            <b/>
            <sz val="8"/>
            <rFont val="Tahoma"/>
            <family val="2"/>
          </rPr>
          <t>ACES:</t>
        </r>
        <r>
          <rPr>
            <sz val="8"/>
            <rFont val="Tahoma"/>
            <family val="2"/>
          </rPr>
          <t xml:space="preserve"> 
Minimum Service Tax payable
</t>
        </r>
      </text>
    </comment>
    <comment ref="B10" authorId="0">
      <text>
        <r>
          <rPr>
            <b/>
            <sz val="8"/>
            <rFont val="Tahoma"/>
            <family val="2"/>
          </rPr>
          <t>ACES:
Maximum Service Tax payable</t>
        </r>
        <r>
          <rPr>
            <sz val="8"/>
            <rFont val="Tahoma"/>
            <family val="2"/>
          </rPr>
          <t xml:space="preserve">
</t>
        </r>
      </text>
    </comment>
    <comment ref="I37" authorId="0">
      <text>
        <r>
          <rPr>
            <b/>
            <sz val="8"/>
            <rFont val="Tahoma"/>
            <family val="2"/>
          </rPr>
          <t xml:space="preserve">ACES:
The sum of Total column of rate-wise Taxable Value is 123370000 matching with the Total in Table 3 above.
</t>
        </r>
      </text>
    </comment>
  </commentList>
</comments>
</file>

<file path=xl/sharedStrings.xml><?xml version="1.0" encoding="utf-8"?>
<sst xmlns="http://schemas.openxmlformats.org/spreadsheetml/2006/main" count="156" uniqueCount="116">
  <si>
    <t>ILLUSTRATION FOR CALCULATION AND ENTRY OF SPECIFIC RATE OF TAX</t>
  </si>
  <si>
    <t>Rate of Tax:</t>
  </si>
  <si>
    <t>Aggregate Face Value of Lottery Tickets Printed</t>
  </si>
  <si>
    <t>Specific Rate (Rs.)</t>
  </si>
  <si>
    <t>On every Rs.10 lakh (or part of Rs.10 lakh) of aggregate face value of lottery where prize payout is more than 80%</t>
  </si>
  <si>
    <t>On every Rs.10 lakh (or part of Rs.10 lakh) of aggregate face value of lottery where prize payout is less than 80%</t>
  </si>
  <si>
    <t>Speific Rate-wise Computation of Tax Payable under different slabs:</t>
  </si>
  <si>
    <t>Face Value of lottery ticket</t>
  </si>
  <si>
    <t>Prize payout</t>
  </si>
  <si>
    <t>No. of tickets sold</t>
  </si>
  <si>
    <t>Aggregate face value of lottery ticket</t>
  </si>
  <si>
    <t>Taxable Unit</t>
  </si>
  <si>
    <t>Specific Rate</t>
  </si>
  <si>
    <t>Tax payable</t>
  </si>
  <si>
    <t>more than 80%</t>
  </si>
  <si>
    <t>less than 80%</t>
  </si>
  <si>
    <t>Above entries made in B1.15 and B1.16 of the ST3 Return as below: As this service is liable only to specific rate, it should be entered in specific rate table with the details of  tax rate and taxable units. In the ADV Rate table, the rate should be entered as 'zero' for the net taxable value arrived in B1.15 / B2.15</t>
  </si>
  <si>
    <t>B1.15</t>
  </si>
  <si>
    <t>Service Tax Rate-wise break up of NET TAXABLE VALUE (B1.14): Advalorem Rate</t>
  </si>
  <si>
    <t>Select</t>
  </si>
  <si>
    <t>Taxable Rate</t>
  </si>
  <si>
    <t>Taxable Value</t>
  </si>
  <si>
    <r>
      <rPr>
        <b/>
        <u val="single"/>
        <sz val="9"/>
        <rFont val="Arial"/>
        <family val="2"/>
      </rPr>
      <t>Taxable Rate</t>
    </r>
    <r>
      <rPr>
        <b/>
        <sz val="9"/>
        <rFont val="Arial"/>
        <family val="2"/>
      </rPr>
      <t xml:space="preserve">
Tax Rate %</t>
    </r>
  </si>
  <si>
    <r>
      <rPr>
        <b/>
        <u val="single"/>
        <sz val="9"/>
        <rFont val="Arial"/>
        <family val="2"/>
      </rPr>
      <t>Taxable Rate</t>
    </r>
    <r>
      <rPr>
        <b/>
        <sz val="9"/>
        <rFont val="Arial"/>
        <family val="2"/>
      </rPr>
      <t xml:space="preserve">
Education Cess Rate%</t>
    </r>
  </si>
  <si>
    <r>
      <rPr>
        <b/>
        <u val="single"/>
        <sz val="9"/>
        <rFont val="Arial"/>
        <family val="2"/>
      </rPr>
      <t xml:space="preserve">Taxable Rate
</t>
    </r>
    <r>
      <rPr>
        <b/>
        <sz val="9"/>
        <rFont val="Arial"/>
        <family val="2"/>
      </rPr>
      <t>Secondary and Higher Education Cess Rate%</t>
    </r>
  </si>
  <si>
    <r>
      <rPr>
        <b/>
        <u val="single"/>
        <sz val="9"/>
        <rFont val="Arial"/>
        <family val="2"/>
      </rPr>
      <t>Taxable Value</t>
    </r>
    <r>
      <rPr>
        <b/>
        <sz val="9"/>
        <rFont val="Arial"/>
        <family val="2"/>
      </rPr>
      <t xml:space="preserve">
July</t>
    </r>
  </si>
  <si>
    <r>
      <rPr>
        <b/>
        <u val="single"/>
        <sz val="9"/>
        <rFont val="Arial"/>
        <family val="2"/>
      </rPr>
      <t>Taxable Value</t>
    </r>
    <r>
      <rPr>
        <b/>
        <sz val="9"/>
        <rFont val="Arial"/>
        <family val="2"/>
      </rPr>
      <t xml:space="preserve">
Aug</t>
    </r>
  </si>
  <si>
    <r>
      <rPr>
        <b/>
        <u val="single"/>
        <sz val="9"/>
        <rFont val="Arial"/>
        <family val="2"/>
      </rPr>
      <t xml:space="preserve">Taxable Value
</t>
    </r>
    <r>
      <rPr>
        <b/>
        <sz val="9"/>
        <rFont val="Arial"/>
        <family val="2"/>
      </rPr>
      <t xml:space="preserve">
Sep</t>
    </r>
  </si>
  <si>
    <r>
      <rPr>
        <b/>
        <u val="single"/>
        <sz val="9"/>
        <rFont val="Arial"/>
        <family val="2"/>
      </rPr>
      <t xml:space="preserve">Taxable Value
</t>
    </r>
    <r>
      <rPr>
        <b/>
        <sz val="9"/>
        <rFont val="Arial"/>
        <family val="2"/>
      </rPr>
      <t>Total</t>
    </r>
  </si>
  <si>
    <t>0.0000</t>
  </si>
  <si>
    <t>B1.16</t>
  </si>
  <si>
    <t>Specific Rate (applicable as per Rule 6 of ST Rules)</t>
  </si>
  <si>
    <t>Taxable Units</t>
  </si>
  <si>
    <r>
      <rPr>
        <b/>
        <u val="single"/>
        <sz val="9"/>
        <rFont val="Arial"/>
        <family val="2"/>
      </rPr>
      <t>Taxable Rate</t>
    </r>
    <r>
      <rPr>
        <b/>
        <sz val="9"/>
        <rFont val="Arial"/>
        <family val="2"/>
      </rPr>
      <t xml:space="preserve">
Specific Rate</t>
    </r>
  </si>
  <si>
    <r>
      <rPr>
        <b/>
        <u val="single"/>
        <sz val="9"/>
        <rFont val="Arial"/>
        <family val="2"/>
      </rPr>
      <t>Taxable Units</t>
    </r>
    <r>
      <rPr>
        <b/>
        <sz val="9"/>
        <rFont val="Arial"/>
        <family val="2"/>
      </rPr>
      <t xml:space="preserve">
July</t>
    </r>
  </si>
  <si>
    <r>
      <rPr>
        <b/>
        <u val="single"/>
        <sz val="9"/>
        <rFont val="Arial"/>
        <family val="2"/>
      </rPr>
      <t>Taxable Units</t>
    </r>
    <r>
      <rPr>
        <b/>
        <sz val="9"/>
        <rFont val="Arial"/>
        <family val="2"/>
      </rPr>
      <t xml:space="preserve">
Aug</t>
    </r>
  </si>
  <si>
    <r>
      <rPr>
        <b/>
        <u val="single"/>
        <sz val="9"/>
        <rFont val="Arial"/>
        <family val="2"/>
      </rPr>
      <t xml:space="preserve">Taxable Units
</t>
    </r>
    <r>
      <rPr>
        <b/>
        <sz val="9"/>
        <rFont val="Arial"/>
        <family val="2"/>
      </rPr>
      <t xml:space="preserve">
Sep</t>
    </r>
  </si>
  <si>
    <r>
      <rPr>
        <b/>
        <u val="single"/>
        <sz val="9"/>
        <rFont val="Arial"/>
        <family val="2"/>
      </rPr>
      <t xml:space="preserve">Taxable Units
</t>
    </r>
    <r>
      <rPr>
        <b/>
        <sz val="9"/>
        <rFont val="Arial"/>
        <family val="2"/>
      </rPr>
      <t>Total</t>
    </r>
  </si>
  <si>
    <t>11000.0000</t>
  </si>
  <si>
    <t>B1.17</t>
  </si>
  <si>
    <r>
      <t>Service Tax payable</t>
    </r>
    <r>
      <rPr>
        <sz val="9"/>
        <rFont val="Arial"/>
        <family val="2"/>
      </rPr>
      <t xml:space="preserve"> </t>
    </r>
  </si>
  <si>
    <t>B1.18</t>
  </si>
  <si>
    <r>
      <t>Less R&amp;D Cess payable</t>
    </r>
    <r>
      <rPr>
        <sz val="9"/>
        <rFont val="Arial"/>
        <family val="2"/>
      </rPr>
      <t xml:space="preserve">  </t>
    </r>
  </si>
  <si>
    <t>B1.19</t>
  </si>
  <si>
    <t xml:space="preserve">Net Service Tax payable
B1.19 = ( B1.17 - B1.18 )   </t>
  </si>
  <si>
    <t>B1.20</t>
  </si>
  <si>
    <t xml:space="preserve">Education Cess payable </t>
  </si>
  <si>
    <t>B1.21</t>
  </si>
  <si>
    <t>Secondary &amp; Higher Education Cess payable</t>
  </si>
  <si>
    <t>ILLUSTRATION FOR CALCULATION AND ENTRY OF ADV. + SPECIFIC RATE OF TAX</t>
  </si>
  <si>
    <t>Rate of Tax chargeable to different rates:</t>
  </si>
  <si>
    <t>Value of Currency Exchanged</t>
  </si>
  <si>
    <t>Adv. Rate (%)</t>
  </si>
  <si>
    <t>upto 25000</t>
  </si>
  <si>
    <t>greater than Rs.25000 and upto Rs.1 lakh</t>
  </si>
  <si>
    <t>greater than Rs.1 lakh and upto Rs.10 lakhs</t>
  </si>
  <si>
    <t>greater than Rs.10 lakhs and upto Rs.5 crores</t>
  </si>
  <si>
    <t>greater than Rs.5 crores</t>
  </si>
  <si>
    <t>Details of Invoices raised by assessee during July - Sep 2012:</t>
  </si>
  <si>
    <t>Advalorem Rates %</t>
  </si>
  <si>
    <t>Sample Invoice No.</t>
  </si>
  <si>
    <t>Invoice Value</t>
  </si>
  <si>
    <t>Advalorem rate</t>
  </si>
  <si>
    <t>Total</t>
  </si>
  <si>
    <t>Taxable value</t>
  </si>
  <si>
    <t>7,80,000</t>
  </si>
  <si>
    <t>1,00,000</t>
  </si>
  <si>
    <t>6,80,000</t>
  </si>
  <si>
    <t>25,00,000</t>
  </si>
  <si>
    <t>10,00,000</t>
  </si>
  <si>
    <t>0.012%</t>
  </si>
  <si>
    <t>15,00,000</t>
  </si>
  <si>
    <t>12,00,00,000</t>
  </si>
  <si>
    <t>Above entries made in B1.15 and B1.16 of the ST3 Return as below:</t>
  </si>
  <si>
    <r>
      <rPr>
        <b/>
        <u val="single"/>
        <sz val="10"/>
        <rFont val="Arial"/>
        <family val="2"/>
      </rPr>
      <t>Taxable Rate</t>
    </r>
    <r>
      <rPr>
        <b/>
        <sz val="10"/>
        <rFont val="Arial"/>
        <family val="2"/>
      </rPr>
      <t xml:space="preserve">
Tax Rate %</t>
    </r>
  </si>
  <si>
    <r>
      <rPr>
        <b/>
        <u val="single"/>
        <sz val="10"/>
        <rFont val="Arial"/>
        <family val="2"/>
      </rPr>
      <t>Taxable Rate</t>
    </r>
    <r>
      <rPr>
        <b/>
        <sz val="10"/>
        <rFont val="Arial"/>
        <family val="2"/>
      </rPr>
      <t xml:space="preserve">
Education Cess Rate%</t>
    </r>
  </si>
  <si>
    <r>
      <rPr>
        <b/>
        <u val="single"/>
        <sz val="10"/>
        <rFont val="Arial"/>
        <family val="2"/>
      </rPr>
      <t xml:space="preserve">Taxable Rate
</t>
    </r>
    <r>
      <rPr>
        <b/>
        <sz val="10"/>
        <rFont val="Arial"/>
        <family val="2"/>
      </rPr>
      <t>Secondary and Higher Education Cess Rate%</t>
    </r>
  </si>
  <si>
    <r>
      <rPr>
        <b/>
        <u val="single"/>
        <sz val="10"/>
        <rFont val="Arial"/>
        <family val="2"/>
      </rPr>
      <t>Taxable Value</t>
    </r>
    <r>
      <rPr>
        <b/>
        <sz val="10"/>
        <rFont val="Arial"/>
        <family val="2"/>
      </rPr>
      <t xml:space="preserve">
July</t>
    </r>
  </si>
  <si>
    <r>
      <rPr>
        <b/>
        <u val="single"/>
        <sz val="10"/>
        <rFont val="Arial"/>
        <family val="2"/>
      </rPr>
      <t>Taxable Value</t>
    </r>
    <r>
      <rPr>
        <b/>
        <sz val="10"/>
        <rFont val="Arial"/>
        <family val="2"/>
      </rPr>
      <t xml:space="preserve">
Aug</t>
    </r>
  </si>
  <si>
    <r>
      <rPr>
        <b/>
        <u val="single"/>
        <sz val="10"/>
        <rFont val="Arial"/>
        <family val="2"/>
      </rPr>
      <t xml:space="preserve">Taxable Value
</t>
    </r>
    <r>
      <rPr>
        <b/>
        <sz val="10"/>
        <rFont val="Arial"/>
        <family val="2"/>
      </rPr>
      <t xml:space="preserve">
Sep</t>
    </r>
  </si>
  <si>
    <r>
      <rPr>
        <b/>
        <u val="single"/>
        <sz val="10"/>
        <rFont val="Arial"/>
        <family val="2"/>
      </rPr>
      <t xml:space="preserve">Taxable Value
</t>
    </r>
    <r>
      <rPr>
        <b/>
        <sz val="10"/>
        <rFont val="Arial"/>
        <family val="2"/>
      </rPr>
      <t>Total</t>
    </r>
  </si>
  <si>
    <t>2.0000</t>
  </si>
  <si>
    <t>1.0000</t>
  </si>
  <si>
    <r>
      <rPr>
        <b/>
        <u val="single"/>
        <sz val="10"/>
        <rFont val="Arial"/>
        <family val="2"/>
      </rPr>
      <t>Taxable Rate</t>
    </r>
    <r>
      <rPr>
        <b/>
        <sz val="10"/>
        <rFont val="Arial"/>
        <family val="2"/>
      </rPr>
      <t xml:space="preserve">
Specific Rate</t>
    </r>
  </si>
  <si>
    <r>
      <rPr>
        <b/>
        <u val="single"/>
        <sz val="10"/>
        <rFont val="Arial"/>
        <family val="2"/>
      </rPr>
      <t>Taxable Units</t>
    </r>
    <r>
      <rPr>
        <b/>
        <sz val="10"/>
        <rFont val="Arial"/>
        <family val="2"/>
      </rPr>
      <t xml:space="preserve">
July</t>
    </r>
  </si>
  <si>
    <r>
      <rPr>
        <b/>
        <u val="single"/>
        <sz val="10"/>
        <rFont val="Arial"/>
        <family val="2"/>
      </rPr>
      <t>Taxable Units</t>
    </r>
    <r>
      <rPr>
        <b/>
        <sz val="10"/>
        <rFont val="Arial"/>
        <family val="2"/>
      </rPr>
      <t xml:space="preserve">
Aug</t>
    </r>
  </si>
  <si>
    <r>
      <rPr>
        <b/>
        <u val="single"/>
        <sz val="10"/>
        <rFont val="Arial"/>
        <family val="2"/>
      </rPr>
      <t xml:space="preserve">Taxable Units
</t>
    </r>
    <r>
      <rPr>
        <b/>
        <sz val="10"/>
        <rFont val="Arial"/>
        <family val="2"/>
      </rPr>
      <t xml:space="preserve">
Sep</t>
    </r>
  </si>
  <si>
    <r>
      <rPr>
        <b/>
        <u val="single"/>
        <sz val="10"/>
        <rFont val="Arial"/>
        <family val="2"/>
      </rPr>
      <t xml:space="preserve">Taxable Units
</t>
    </r>
    <r>
      <rPr>
        <b/>
        <sz val="10"/>
        <rFont val="Arial"/>
        <family val="2"/>
      </rPr>
      <t>Total</t>
    </r>
  </si>
  <si>
    <r>
      <t>Service Tax payable</t>
    </r>
    <r>
      <rPr>
        <sz val="10"/>
        <rFont val="Arial"/>
        <family val="2"/>
      </rPr>
      <t xml:space="preserve"> </t>
    </r>
  </si>
  <si>
    <r>
      <t>Less R&amp;D Cess payable</t>
    </r>
    <r>
      <rPr>
        <sz val="10"/>
        <rFont val="Arial"/>
        <family val="2"/>
      </rPr>
      <t xml:space="preserve">  </t>
    </r>
  </si>
  <si>
    <t xml:space="preserve">Taxable Unit </t>
  </si>
  <si>
    <t>(1)</t>
  </si>
  <si>
    <t>(2)</t>
  </si>
  <si>
    <t>(3)</t>
  </si>
  <si>
    <t xml:space="preserve">(4) </t>
  </si>
  <si>
    <t>(5) = (1) * (4)</t>
  </si>
  <si>
    <t>(7) = (6) * (3)</t>
  </si>
  <si>
    <t>(Service :  Promotion, marketing, organizing or assisting in games of chance including lottery)</t>
  </si>
  <si>
    <t>Total Tax Payable</t>
  </si>
  <si>
    <t>Table 1:</t>
  </si>
  <si>
    <t>Table 2:</t>
  </si>
  <si>
    <t>Table 3:</t>
  </si>
  <si>
    <t>Table 4:</t>
  </si>
  <si>
    <t>&gt;&gt;&gt;&gt; To give the value of the rate 0.12% from Table 3 above</t>
  </si>
  <si>
    <t>&gt;&gt;&gt;&gt; To give the value of the rate 0.06% from Table 3 above</t>
  </si>
  <si>
    <t>&gt;&gt;&gt;&gt; To give the value of the rate 0.012% from Table 3 above</t>
  </si>
  <si>
    <t xml:space="preserve">Net Service Tax payable
 B1.19 = ( B1.17 - B1.18 )   </t>
  </si>
  <si>
    <t>Segregation of Bills at different rates:</t>
  </si>
  <si>
    <t>Extract of ST3 Utility :</t>
  </si>
  <si>
    <r>
      <t xml:space="preserve">&gt;&gt;&gt;   </t>
    </r>
    <r>
      <rPr>
        <b/>
        <sz val="11"/>
        <color indexed="30"/>
        <rFont val="Arial"/>
        <family val="2"/>
      </rPr>
      <t>160</t>
    </r>
  </si>
  <si>
    <r>
      <t xml:space="preserve">&gt;&gt;&gt;   </t>
    </r>
    <r>
      <rPr>
        <b/>
        <sz val="11"/>
        <color indexed="36"/>
        <rFont val="Arial"/>
        <family val="2"/>
      </rPr>
      <t>721</t>
    </r>
  </si>
  <si>
    <t>(6) = (5) / 10 lakhs 
(and add one if there is decimals)</t>
  </si>
  <si>
    <t>Total Value &gt;</t>
  </si>
  <si>
    <t>Total Tax payable &gt;</t>
  </si>
  <si>
    <t>(Service :  Foreign Exchange Broker Service)</t>
  </si>
  <si>
    <t>&gt;&gt;&gt;&gt; To give the value of the rate 0.% (i.e., Value for which tax is charged under Specific rate) from Table 3 above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</si>
</sst>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Red]0.0000"/>
    <numFmt numFmtId="165" formatCode=";;;"/>
  </numFmts>
  <fonts count="66">
    <font>
      <sz val="11"/>
      <color theme="1"/>
      <name val="Calibri"/>
      <family val="2"/>
    </font>
    <font>
      <sz val="11"/>
      <color indexed="8"/>
      <name val="Calibri"/>
      <family val="2"/>
    </font>
    <font>
      <b/>
      <sz val="12"/>
      <color indexed="8"/>
      <name val="Calibri"/>
      <family val="2"/>
    </font>
    <font>
      <sz val="10"/>
      <name val="Arial"/>
      <family val="2"/>
    </font>
    <font>
      <b/>
      <sz val="9"/>
      <name val="Arial"/>
      <family val="2"/>
    </font>
    <font>
      <b/>
      <u val="single"/>
      <sz val="9"/>
      <name val="Arial"/>
      <family val="2"/>
    </font>
    <font>
      <u val="single"/>
      <sz val="9"/>
      <name val="Arial"/>
      <family val="2"/>
    </font>
    <font>
      <sz val="9"/>
      <name val="Arial"/>
      <family val="2"/>
    </font>
    <font>
      <sz val="9"/>
      <color indexed="10"/>
      <name val="Arial"/>
      <family val="2"/>
    </font>
    <font>
      <b/>
      <sz val="10"/>
      <color indexed="8"/>
      <name val="Arial"/>
      <family val="2"/>
    </font>
    <font>
      <sz val="10"/>
      <color indexed="8"/>
      <name val="Arial"/>
      <family val="2"/>
    </font>
    <font>
      <b/>
      <sz val="10"/>
      <name val="Arial"/>
      <family val="2"/>
    </font>
    <font>
      <b/>
      <u val="single"/>
      <sz val="10"/>
      <name val="Arial"/>
      <family val="2"/>
    </font>
    <font>
      <u val="single"/>
      <sz val="10"/>
      <name val="Arial"/>
      <family val="2"/>
    </font>
    <font>
      <sz val="10"/>
      <color indexed="10"/>
      <name val="Arial"/>
      <family val="2"/>
    </font>
    <font>
      <sz val="8"/>
      <name val="Tahoma"/>
      <family val="2"/>
    </font>
    <font>
      <b/>
      <sz val="8"/>
      <name val="Tahoma"/>
      <family val="2"/>
    </font>
    <font>
      <b/>
      <sz val="12"/>
      <color indexed="8"/>
      <name val="Arial"/>
      <family val="2"/>
    </font>
    <font>
      <b/>
      <sz val="14"/>
      <color indexed="8"/>
      <name val="Arial"/>
      <family val="2"/>
    </font>
    <font>
      <sz val="11"/>
      <color indexed="8"/>
      <name val="Arial"/>
      <family val="2"/>
    </font>
    <font>
      <b/>
      <sz val="11"/>
      <color indexed="8"/>
      <name val="Arial"/>
      <family val="2"/>
    </font>
    <font>
      <b/>
      <sz val="11"/>
      <color indexed="30"/>
      <name val="Arial"/>
      <family val="2"/>
    </font>
    <font>
      <b/>
      <sz val="11"/>
      <color indexed="3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0"/>
      <color theme="1"/>
      <name val="Arial"/>
      <family val="2"/>
    </font>
    <font>
      <sz val="10"/>
      <color theme="1"/>
      <name val="Arial"/>
      <family val="2"/>
    </font>
    <font>
      <b/>
      <sz val="14"/>
      <color theme="1"/>
      <name val="Arial"/>
      <family val="2"/>
    </font>
    <font>
      <sz val="11"/>
      <color theme="1"/>
      <name val="Arial"/>
      <family val="2"/>
    </font>
    <font>
      <b/>
      <sz val="11"/>
      <color theme="1"/>
      <name val="Arial"/>
      <family val="2"/>
    </font>
    <font>
      <b/>
      <sz val="12"/>
      <color theme="1"/>
      <name val="Arial"/>
      <family val="2"/>
    </font>
    <font>
      <b/>
      <sz val="11"/>
      <color rgb="FF0070C0"/>
      <name val="Arial"/>
      <family val="2"/>
    </font>
    <font>
      <b/>
      <sz val="11"/>
      <color rgb="FF7030A0"/>
      <name val="Arial"/>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
      <patternFill patternType="solid">
        <fgColor indexed="42"/>
        <bgColor indexed="64"/>
      </patternFill>
    </fill>
    <fill>
      <patternFill patternType="solid">
        <fgColor theme="0"/>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9" tint="-0.24997000396251678"/>
        <bgColor indexed="64"/>
      </patternFill>
    </fill>
    <fill>
      <patternFill patternType="solid">
        <fgColor theme="0" tint="-0.04997999966144562"/>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right style="thin"/>
      <top style="thin"/>
      <bottom style="thin"/>
    </border>
    <border>
      <left style="medium"/>
      <right/>
      <top/>
      <bottom style="thin"/>
    </border>
    <border>
      <left/>
      <right/>
      <top/>
      <bottom style="thin"/>
    </border>
    <border>
      <left/>
      <right/>
      <top style="thin"/>
      <bottom style="thin"/>
    </border>
    <border>
      <left/>
      <right style="medium"/>
      <top style="thin"/>
      <bottom style="thin"/>
    </border>
    <border>
      <left style="medium"/>
      <right/>
      <top/>
      <bottom/>
    </border>
    <border>
      <left/>
      <right style="medium"/>
      <top/>
      <bottom/>
    </border>
    <border>
      <left style="medium"/>
      <right style="thin"/>
      <top style="thin"/>
      <bottom/>
    </border>
    <border>
      <left style="medium"/>
      <right style="thin"/>
      <top/>
      <bottom style="thin"/>
    </border>
    <border>
      <left style="medium"/>
      <right/>
      <top style="thin"/>
      <bottom style="thin"/>
    </border>
    <border>
      <left style="medium"/>
      <right/>
      <top/>
      <bottom style="medium"/>
    </border>
    <border>
      <left/>
      <right/>
      <top/>
      <bottom style="medium"/>
    </border>
    <border>
      <left/>
      <right style="medium"/>
      <top/>
      <bottom style="medium"/>
    </border>
    <border>
      <left style="medium"/>
      <right style="thin"/>
      <top style="thin"/>
      <bottom style="medium"/>
    </border>
    <border>
      <left style="medium"/>
      <right/>
      <top style="thin"/>
      <bottom/>
    </border>
    <border>
      <left style="medium"/>
      <right style="thin"/>
      <top/>
      <bottom style="medium"/>
    </border>
    <border>
      <left style="thin"/>
      <right style="thin"/>
      <top style="thin"/>
      <bottom style="medium"/>
    </border>
    <border>
      <left style="thin"/>
      <right style="medium"/>
      <top style="thin"/>
      <bottom style="medium"/>
    </border>
    <border>
      <left style="thin"/>
      <right/>
      <top style="thin"/>
      <bottom style="medium"/>
    </border>
    <border>
      <left style="medium"/>
      <right/>
      <top style="medium"/>
      <bottom/>
    </border>
    <border>
      <left/>
      <right/>
      <top style="medium"/>
      <bottom/>
    </border>
    <border>
      <left/>
      <right style="medium"/>
      <top style="medium"/>
      <bottom/>
    </border>
    <border>
      <left style="medium"/>
      <right style="thin"/>
      <top style="medium"/>
      <bottom style="medium"/>
    </border>
    <border>
      <left style="thin"/>
      <right style="medium"/>
      <top style="medium"/>
      <bottom style="medium"/>
    </border>
    <border>
      <left style="thin"/>
      <right style="medium"/>
      <top style="medium"/>
      <bottom style="thin"/>
    </border>
    <border>
      <left style="thin"/>
      <right style="thin"/>
      <top style="medium"/>
      <bottom style="thin"/>
    </border>
    <border>
      <left style="thin"/>
      <right/>
      <top style="medium"/>
      <bottom style="thin"/>
    </border>
    <border>
      <left/>
      <right/>
      <top style="medium"/>
      <bottom style="thin"/>
    </border>
    <border>
      <left/>
      <right style="medium"/>
      <top style="medium"/>
      <bottom style="thin"/>
    </border>
    <border>
      <left/>
      <right/>
      <top style="thin"/>
      <bottom style="medium"/>
    </border>
    <border>
      <left/>
      <right style="thin"/>
      <top style="thin"/>
      <bottom style="medium"/>
    </border>
    <border>
      <left/>
      <right style="medium"/>
      <top/>
      <bottom style="thin"/>
    </border>
    <border>
      <left style="medium"/>
      <right style="thin"/>
      <top style="medium"/>
      <bottom/>
    </border>
    <border>
      <left style="thin"/>
      <right style="medium"/>
      <top/>
      <bottom style="thin"/>
    </border>
    <border>
      <left/>
      <right style="thin"/>
      <top style="medium"/>
      <bottom style="thin"/>
    </border>
    <border>
      <left style="thin"/>
      <right/>
      <top style="thin"/>
      <bottom/>
    </border>
    <border>
      <left/>
      <right style="thin"/>
      <top style="thin"/>
      <bottom/>
    </border>
    <border>
      <left style="medium"/>
      <right/>
      <top style="medium"/>
      <bottom style="medium"/>
    </border>
    <border>
      <left/>
      <right/>
      <top style="medium"/>
      <bottom style="medium"/>
    </border>
    <border>
      <left/>
      <right style="medium"/>
      <top style="medium"/>
      <bottom style="medium"/>
    </border>
    <border>
      <left style="thin"/>
      <right style="medium"/>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51">
    <xf numFmtId="0" fontId="0" fillId="0" borderId="0" xfId="0" applyFont="1" applyAlignment="1">
      <alignment/>
    </xf>
    <xf numFmtId="0" fontId="0" fillId="0" borderId="0" xfId="0" applyAlignment="1">
      <alignment vertical="top"/>
    </xf>
    <xf numFmtId="0" fontId="0" fillId="0" borderId="0" xfId="0" applyAlignment="1" quotePrefix="1">
      <alignment vertical="top"/>
    </xf>
    <xf numFmtId="0" fontId="4" fillId="0" borderId="10" xfId="55" applyFont="1" applyBorder="1" applyAlignment="1">
      <alignment vertical="center"/>
      <protection/>
    </xf>
    <xf numFmtId="0" fontId="4" fillId="33" borderId="11" xfId="55" applyFont="1" applyFill="1" applyBorder="1" applyAlignment="1">
      <alignment horizontal="center" vertical="center" wrapText="1"/>
      <protection/>
    </xf>
    <xf numFmtId="0" fontId="4" fillId="33" borderId="12" xfId="55" applyFont="1" applyFill="1" applyBorder="1" applyAlignment="1">
      <alignment horizontal="center" vertical="center" wrapText="1"/>
      <protection/>
    </xf>
    <xf numFmtId="0" fontId="4" fillId="33" borderId="13" xfId="55" applyFont="1" applyFill="1" applyBorder="1" applyAlignment="1">
      <alignment horizontal="center" vertical="center" wrapText="1"/>
      <protection/>
    </xf>
    <xf numFmtId="0" fontId="8" fillId="34" borderId="14" xfId="55" applyFont="1" applyFill="1" applyBorder="1" applyAlignment="1">
      <alignment vertical="center"/>
      <protection/>
    </xf>
    <xf numFmtId="164" fontId="7" fillId="35" borderId="12" xfId="55" applyNumberFormat="1" applyFont="1" applyFill="1" applyBorder="1" applyAlignment="1" applyProtection="1">
      <alignment horizontal="right" vertical="center"/>
      <protection locked="0"/>
    </xf>
    <xf numFmtId="164" fontId="7" fillId="35" borderId="15" xfId="55" applyNumberFormat="1" applyFont="1" applyFill="1" applyBorder="1" applyAlignment="1" applyProtection="1">
      <alignment vertical="center"/>
      <protection locked="0"/>
    </xf>
    <xf numFmtId="1" fontId="7" fillId="35" borderId="12" xfId="55" applyNumberFormat="1" applyFont="1" applyFill="1" applyBorder="1" applyAlignment="1" applyProtection="1">
      <alignment vertical="center"/>
      <protection locked="0"/>
    </xf>
    <xf numFmtId="1" fontId="7" fillId="35" borderId="12" xfId="55" applyNumberFormat="1" applyFont="1" applyFill="1" applyBorder="1" applyAlignment="1" applyProtection="1">
      <alignment horizontal="right" vertical="center"/>
      <protection locked="0"/>
    </xf>
    <xf numFmtId="1" fontId="7" fillId="33" borderId="13" xfId="55" applyNumberFormat="1" applyFont="1" applyFill="1" applyBorder="1" applyAlignment="1" applyProtection="1">
      <alignment vertical="center"/>
      <protection hidden="1"/>
    </xf>
    <xf numFmtId="165" fontId="7" fillId="36" borderId="16" xfId="55" applyNumberFormat="1" applyFont="1" applyFill="1" applyBorder="1" applyAlignment="1" applyProtection="1">
      <alignment horizontal="center" vertical="center" wrapText="1"/>
      <protection hidden="1"/>
    </xf>
    <xf numFmtId="165" fontId="7" fillId="36" borderId="17" xfId="55" applyNumberFormat="1" applyFont="1" applyFill="1" applyBorder="1" applyAlignment="1" applyProtection="1">
      <alignment horizontal="center" vertical="center" wrapText="1"/>
      <protection hidden="1"/>
    </xf>
    <xf numFmtId="165" fontId="7" fillId="36" borderId="18" xfId="55" applyNumberFormat="1" applyFont="1" applyFill="1" applyBorder="1" applyAlignment="1" applyProtection="1">
      <alignment horizontal="center" vertical="center" wrapText="1"/>
      <protection hidden="1"/>
    </xf>
    <xf numFmtId="165" fontId="7" fillId="36" borderId="19" xfId="55" applyNumberFormat="1" applyFont="1" applyFill="1" applyBorder="1" applyAlignment="1" applyProtection="1">
      <alignment horizontal="center" vertical="center" wrapText="1"/>
      <protection hidden="1"/>
    </xf>
    <xf numFmtId="0" fontId="56" fillId="0" borderId="20" xfId="0" applyFont="1" applyBorder="1" applyAlignment="1">
      <alignment vertical="top"/>
    </xf>
    <xf numFmtId="0" fontId="56" fillId="0" borderId="0" xfId="0" applyFont="1" applyBorder="1" applyAlignment="1">
      <alignment vertical="top"/>
    </xf>
    <xf numFmtId="0" fontId="0" fillId="0" borderId="0" xfId="0" applyBorder="1" applyAlignment="1">
      <alignment vertical="top"/>
    </xf>
    <xf numFmtId="0" fontId="0" fillId="0" borderId="21" xfId="0" applyBorder="1" applyAlignment="1">
      <alignment vertical="top"/>
    </xf>
    <xf numFmtId="0" fontId="4" fillId="0" borderId="14" xfId="55" applyFont="1" applyBorder="1" applyAlignment="1">
      <alignment vertical="center"/>
      <protection/>
    </xf>
    <xf numFmtId="0" fontId="4" fillId="33" borderId="22" xfId="55" applyFont="1" applyFill="1" applyBorder="1" applyAlignment="1">
      <alignment horizontal="center" vertical="center" wrapText="1"/>
      <protection/>
    </xf>
    <xf numFmtId="0" fontId="7" fillId="37" borderId="23" xfId="55" applyFont="1" applyFill="1" applyBorder="1" applyAlignment="1">
      <alignment vertical="center"/>
      <protection/>
    </xf>
    <xf numFmtId="0" fontId="4" fillId="33" borderId="15" xfId="55" applyFont="1" applyFill="1" applyBorder="1" applyAlignment="1">
      <alignment horizontal="center" vertical="center" wrapText="1"/>
      <protection/>
    </xf>
    <xf numFmtId="0" fontId="8" fillId="34" borderId="22" xfId="55" applyFont="1" applyFill="1" applyBorder="1" applyAlignment="1">
      <alignment vertical="center"/>
      <protection/>
    </xf>
    <xf numFmtId="164" fontId="7" fillId="35" borderId="12" xfId="55" applyNumberFormat="1" applyFont="1" applyFill="1" applyBorder="1" applyAlignment="1" applyProtection="1">
      <alignment vertical="center"/>
      <protection locked="0"/>
    </xf>
    <xf numFmtId="164" fontId="7" fillId="35" borderId="11" xfId="55" applyNumberFormat="1" applyFont="1" applyFill="1" applyBorder="1" applyAlignment="1" applyProtection="1">
      <alignment horizontal="center" vertical="center"/>
      <protection locked="0"/>
    </xf>
    <xf numFmtId="164" fontId="7" fillId="35" borderId="15" xfId="55" applyNumberFormat="1" applyFont="1" applyFill="1" applyBorder="1" applyAlignment="1" applyProtection="1">
      <alignment horizontal="center" vertical="center"/>
      <protection locked="0"/>
    </xf>
    <xf numFmtId="165" fontId="7" fillId="36" borderId="24" xfId="55" applyNumberFormat="1" applyFont="1" applyFill="1" applyBorder="1" applyAlignment="1" applyProtection="1">
      <alignment horizontal="center" vertical="center" wrapText="1"/>
      <protection hidden="1"/>
    </xf>
    <xf numFmtId="0" fontId="4" fillId="0" borderId="23" xfId="55" applyFont="1" applyBorder="1" applyAlignment="1">
      <alignment vertical="center"/>
      <protection/>
    </xf>
    <xf numFmtId="1" fontId="7" fillId="35" borderId="12" xfId="55" applyNumberFormat="1" applyFont="1" applyFill="1" applyBorder="1" applyAlignment="1" applyProtection="1">
      <alignment vertical="center"/>
      <protection hidden="1" locked="0"/>
    </xf>
    <xf numFmtId="1" fontId="4" fillId="33" borderId="12" xfId="55" applyNumberFormat="1" applyFont="1" applyFill="1" applyBorder="1" applyAlignment="1">
      <alignment horizontal="right" vertical="center" wrapText="1"/>
      <protection/>
    </xf>
    <xf numFmtId="0" fontId="4" fillId="33" borderId="12" xfId="55" applyFont="1" applyFill="1" applyBorder="1" applyAlignment="1">
      <alignment horizontal="right" vertical="center" wrapText="1"/>
      <protection/>
    </xf>
    <xf numFmtId="0" fontId="0" fillId="0" borderId="25" xfId="0" applyBorder="1" applyAlignment="1">
      <alignment vertical="top" wrapText="1"/>
    </xf>
    <xf numFmtId="0" fontId="0" fillId="0" borderId="26" xfId="0" applyBorder="1" applyAlignment="1">
      <alignment vertical="top"/>
    </xf>
    <xf numFmtId="0" fontId="0" fillId="0" borderId="27" xfId="0" applyBorder="1" applyAlignment="1">
      <alignment vertical="top"/>
    </xf>
    <xf numFmtId="0" fontId="0" fillId="0" borderId="0" xfId="0" applyAlignment="1">
      <alignment vertical="top" wrapText="1"/>
    </xf>
    <xf numFmtId="0" fontId="57" fillId="0" borderId="0" xfId="0" applyFont="1" applyAlignment="1">
      <alignment vertical="top"/>
    </xf>
    <xf numFmtId="0" fontId="58" fillId="0" borderId="0" xfId="0" applyFont="1" applyAlignment="1">
      <alignment vertical="top"/>
    </xf>
    <xf numFmtId="0" fontId="57" fillId="0" borderId="12" xfId="0" applyFont="1" applyBorder="1" applyAlignment="1">
      <alignment horizontal="right" vertical="top" wrapText="1"/>
    </xf>
    <xf numFmtId="0" fontId="57" fillId="15" borderId="12" xfId="0" applyFont="1" applyFill="1" applyBorder="1" applyAlignment="1">
      <alignment horizontal="right" vertical="top"/>
    </xf>
    <xf numFmtId="0" fontId="57" fillId="16" borderId="12" xfId="0" applyFont="1" applyFill="1" applyBorder="1" applyAlignment="1">
      <alignment horizontal="right" vertical="top"/>
    </xf>
    <xf numFmtId="0" fontId="57" fillId="18" borderId="12" xfId="0" applyFont="1" applyFill="1" applyBorder="1" applyAlignment="1">
      <alignment horizontal="right" vertical="top"/>
    </xf>
    <xf numFmtId="0" fontId="58" fillId="0" borderId="0" xfId="0" applyFont="1" applyAlignment="1">
      <alignment horizontal="right" vertical="top"/>
    </xf>
    <xf numFmtId="0" fontId="57" fillId="0" borderId="14" xfId="0" applyFont="1" applyBorder="1" applyAlignment="1">
      <alignment horizontal="center" vertical="top" wrapText="1"/>
    </xf>
    <xf numFmtId="0" fontId="57" fillId="0" borderId="13" xfId="0" applyFont="1" applyBorder="1" applyAlignment="1">
      <alignment horizontal="center" vertical="top" wrapText="1"/>
    </xf>
    <xf numFmtId="0" fontId="57" fillId="0" borderId="11" xfId="0" applyFont="1" applyBorder="1" applyAlignment="1">
      <alignment horizontal="center" vertical="top" wrapText="1"/>
    </xf>
    <xf numFmtId="0" fontId="58" fillId="0" borderId="0" xfId="0" applyFont="1" applyAlignment="1">
      <alignment vertical="top" wrapText="1"/>
    </xf>
    <xf numFmtId="3" fontId="58" fillId="0" borderId="11" xfId="0" applyNumberFormat="1" applyFont="1" applyBorder="1" applyAlignment="1">
      <alignment vertical="top"/>
    </xf>
    <xf numFmtId="0" fontId="58" fillId="0" borderId="14" xfId="0" applyFont="1" applyBorder="1" applyAlignment="1">
      <alignment vertical="top"/>
    </xf>
    <xf numFmtId="0" fontId="58" fillId="0" borderId="11" xfId="0" applyFont="1" applyBorder="1" applyAlignment="1">
      <alignment vertical="top"/>
    </xf>
    <xf numFmtId="0" fontId="58" fillId="0" borderId="11" xfId="0" applyFont="1" applyBorder="1" applyAlignment="1">
      <alignment horizontal="right" vertical="top"/>
    </xf>
    <xf numFmtId="0" fontId="58" fillId="0" borderId="28" xfId="0" applyFont="1" applyBorder="1" applyAlignment="1">
      <alignment vertical="top"/>
    </xf>
    <xf numFmtId="0" fontId="11" fillId="0" borderId="10" xfId="55" applyFont="1" applyBorder="1" applyAlignment="1">
      <alignment vertical="center"/>
      <protection/>
    </xf>
    <xf numFmtId="0" fontId="11" fillId="33" borderId="11" xfId="55" applyFont="1" applyFill="1" applyBorder="1" applyAlignment="1">
      <alignment horizontal="center" vertical="center" wrapText="1"/>
      <protection/>
    </xf>
    <xf numFmtId="0" fontId="11" fillId="33" borderId="12" xfId="55" applyFont="1" applyFill="1" applyBorder="1" applyAlignment="1">
      <alignment horizontal="center" vertical="center" wrapText="1"/>
      <protection/>
    </xf>
    <xf numFmtId="0" fontId="11" fillId="33" borderId="13" xfId="55" applyFont="1" applyFill="1" applyBorder="1" applyAlignment="1">
      <alignment horizontal="center" vertical="center" wrapText="1"/>
      <protection/>
    </xf>
    <xf numFmtId="0" fontId="14" fillId="34" borderId="22" xfId="55" applyFont="1" applyFill="1" applyBorder="1" applyAlignment="1">
      <alignment vertical="center"/>
      <protection/>
    </xf>
    <xf numFmtId="164" fontId="3" fillId="35" borderId="12" xfId="55" applyNumberFormat="1" applyFont="1" applyFill="1" applyBorder="1" applyAlignment="1" applyProtection="1">
      <alignment vertical="center"/>
      <protection locked="0"/>
    </xf>
    <xf numFmtId="1" fontId="3" fillId="35" borderId="12" xfId="55" applyNumberFormat="1" applyFont="1" applyFill="1" applyBorder="1" applyAlignment="1" applyProtection="1">
      <alignment vertical="center"/>
      <protection locked="0"/>
    </xf>
    <xf numFmtId="1" fontId="3" fillId="35" borderId="12" xfId="55" applyNumberFormat="1" applyFont="1" applyFill="1" applyBorder="1" applyAlignment="1" applyProtection="1">
      <alignment horizontal="right" vertical="center"/>
      <protection locked="0"/>
    </xf>
    <xf numFmtId="1" fontId="3" fillId="33" borderId="13" xfId="55" applyNumberFormat="1" applyFont="1" applyFill="1" applyBorder="1" applyAlignment="1" applyProtection="1">
      <alignment vertical="center"/>
      <protection hidden="1"/>
    </xf>
    <xf numFmtId="0" fontId="14" fillId="34" borderId="29" xfId="55" applyFont="1" applyFill="1" applyBorder="1" applyAlignment="1">
      <alignment vertical="center"/>
      <protection/>
    </xf>
    <xf numFmtId="164" fontId="3" fillId="35" borderId="11" xfId="55" applyNumberFormat="1" applyFont="1" applyFill="1" applyBorder="1" applyAlignment="1" applyProtection="1">
      <alignment vertical="center"/>
      <protection locked="0"/>
    </xf>
    <xf numFmtId="1" fontId="3" fillId="35" borderId="15" xfId="55" applyNumberFormat="1" applyFont="1" applyFill="1" applyBorder="1" applyAlignment="1" applyProtection="1">
      <alignment vertical="center"/>
      <protection locked="0"/>
    </xf>
    <xf numFmtId="165" fontId="3" fillId="36" borderId="24" xfId="55" applyNumberFormat="1" applyFont="1" applyFill="1" applyBorder="1" applyAlignment="1" applyProtection="1">
      <alignment horizontal="center" vertical="center" wrapText="1"/>
      <protection hidden="1"/>
    </xf>
    <xf numFmtId="165" fontId="3" fillId="36" borderId="18" xfId="55" applyNumberFormat="1" applyFont="1" applyFill="1" applyBorder="1" applyAlignment="1" applyProtection="1">
      <alignment horizontal="center" vertical="center" wrapText="1"/>
      <protection hidden="1"/>
    </xf>
    <xf numFmtId="165" fontId="3" fillId="36" borderId="17" xfId="55" applyNumberFormat="1" applyFont="1" applyFill="1" applyBorder="1" applyAlignment="1" applyProtection="1">
      <alignment horizontal="center" vertical="center" wrapText="1"/>
      <protection hidden="1"/>
    </xf>
    <xf numFmtId="165" fontId="3" fillId="36" borderId="19" xfId="55" applyNumberFormat="1" applyFont="1" applyFill="1" applyBorder="1" applyAlignment="1" applyProtection="1">
      <alignment horizontal="center" vertical="center" wrapText="1"/>
      <protection hidden="1"/>
    </xf>
    <xf numFmtId="165" fontId="3" fillId="36" borderId="16" xfId="55" applyNumberFormat="1" applyFont="1" applyFill="1" applyBorder="1" applyAlignment="1" applyProtection="1">
      <alignment horizontal="center" vertical="center" wrapText="1"/>
      <protection hidden="1"/>
    </xf>
    <xf numFmtId="165" fontId="3" fillId="36" borderId="18" xfId="55" applyNumberFormat="1" applyFont="1" applyFill="1" applyBorder="1" applyAlignment="1" applyProtection="1" quotePrefix="1">
      <alignment horizontal="left" vertical="top"/>
      <protection hidden="1"/>
    </xf>
    <xf numFmtId="0" fontId="11" fillId="0" borderId="23" xfId="55" applyFont="1" applyBorder="1" applyAlignment="1">
      <alignment vertical="center"/>
      <protection/>
    </xf>
    <xf numFmtId="1" fontId="3" fillId="35" borderId="12" xfId="55" applyNumberFormat="1" applyFont="1" applyFill="1" applyBorder="1" applyAlignment="1" applyProtection="1">
      <alignment vertical="center"/>
      <protection hidden="1" locked="0"/>
    </xf>
    <xf numFmtId="1" fontId="11" fillId="33" borderId="12" xfId="55" applyNumberFormat="1" applyFont="1" applyFill="1" applyBorder="1" applyAlignment="1">
      <alignment horizontal="right" vertical="center" wrapText="1"/>
      <protection/>
    </xf>
    <xf numFmtId="0" fontId="11" fillId="33" borderId="12" xfId="55" applyFont="1" applyFill="1" applyBorder="1" applyAlignment="1">
      <alignment horizontal="right" vertical="center" wrapText="1"/>
      <protection/>
    </xf>
    <xf numFmtId="0" fontId="11" fillId="0" borderId="30" xfId="55" applyFont="1" applyBorder="1" applyAlignment="1">
      <alignment vertical="center"/>
      <protection/>
    </xf>
    <xf numFmtId="1" fontId="3" fillId="35" borderId="31" xfId="55" applyNumberFormat="1" applyFont="1" applyFill="1" applyBorder="1" applyAlignment="1" applyProtection="1">
      <alignment vertical="center"/>
      <protection hidden="1" locked="0"/>
    </xf>
    <xf numFmtId="1" fontId="3" fillId="33" borderId="32" xfId="55" applyNumberFormat="1" applyFont="1" applyFill="1" applyBorder="1" applyAlignment="1" applyProtection="1">
      <alignment vertical="center"/>
      <protection hidden="1"/>
    </xf>
    <xf numFmtId="0" fontId="3" fillId="33" borderId="13" xfId="55" applyFont="1" applyFill="1" applyBorder="1" applyAlignment="1">
      <alignment horizontal="right" vertical="center" wrapText="1"/>
      <protection/>
    </xf>
    <xf numFmtId="0" fontId="58" fillId="0" borderId="13" xfId="0" applyFont="1" applyBorder="1" applyAlignment="1">
      <alignment vertical="top"/>
    </xf>
    <xf numFmtId="0" fontId="58" fillId="0" borderId="33" xfId="0" applyFont="1" applyBorder="1" applyAlignment="1">
      <alignment horizontal="right" vertical="top"/>
    </xf>
    <xf numFmtId="0" fontId="58" fillId="0" borderId="32" xfId="0" applyFont="1" applyBorder="1" applyAlignment="1">
      <alignment vertical="top"/>
    </xf>
    <xf numFmtId="9" fontId="58" fillId="0" borderId="12" xfId="0" applyNumberFormat="1" applyFont="1" applyBorder="1" applyAlignment="1">
      <alignment vertical="top" wrapText="1"/>
    </xf>
    <xf numFmtId="9" fontId="58" fillId="38" borderId="14" xfId="0" applyNumberFormat="1" applyFont="1" applyFill="1" applyBorder="1" applyAlignment="1">
      <alignment horizontal="right" vertical="top"/>
    </xf>
    <xf numFmtId="3" fontId="58" fillId="38" borderId="13" xfId="0" applyNumberFormat="1" applyFont="1" applyFill="1" applyBorder="1" applyAlignment="1">
      <alignment vertical="top"/>
    </xf>
    <xf numFmtId="0" fontId="58" fillId="38" borderId="13" xfId="0" applyFont="1" applyFill="1" applyBorder="1" applyAlignment="1">
      <alignment horizontal="right" vertical="top"/>
    </xf>
    <xf numFmtId="9" fontId="58" fillId="38" borderId="28" xfId="0" applyNumberFormat="1" applyFont="1" applyFill="1" applyBorder="1" applyAlignment="1">
      <alignment horizontal="right" vertical="top"/>
    </xf>
    <xf numFmtId="0" fontId="58" fillId="38" borderId="32" xfId="0" applyFont="1" applyFill="1" applyBorder="1" applyAlignment="1">
      <alignment horizontal="right" vertical="top"/>
    </xf>
    <xf numFmtId="0" fontId="58" fillId="38" borderId="12" xfId="0" applyFont="1" applyFill="1" applyBorder="1" applyAlignment="1">
      <alignment vertical="top"/>
    </xf>
    <xf numFmtId="10" fontId="58" fillId="39" borderId="14" xfId="0" applyNumberFormat="1" applyFont="1" applyFill="1" applyBorder="1" applyAlignment="1">
      <alignment horizontal="right" vertical="top"/>
    </xf>
    <xf numFmtId="3" fontId="58" fillId="39" borderId="13" xfId="0" applyNumberFormat="1" applyFont="1" applyFill="1" applyBorder="1" applyAlignment="1">
      <alignment vertical="top"/>
    </xf>
    <xf numFmtId="10" fontId="58" fillId="3" borderId="14" xfId="0" applyNumberFormat="1" applyFont="1" applyFill="1" applyBorder="1" applyAlignment="1">
      <alignment horizontal="right" vertical="top"/>
    </xf>
    <xf numFmtId="0" fontId="58" fillId="3" borderId="13" xfId="0" applyFont="1" applyFill="1" applyBorder="1" applyAlignment="1">
      <alignment horizontal="right" vertical="top"/>
    </xf>
    <xf numFmtId="10" fontId="58" fillId="4" borderId="14" xfId="0" applyNumberFormat="1" applyFont="1" applyFill="1" applyBorder="1" applyAlignment="1" quotePrefix="1">
      <alignment horizontal="right" vertical="top"/>
    </xf>
    <xf numFmtId="0" fontId="58" fillId="4" borderId="13" xfId="0" applyFont="1" applyFill="1" applyBorder="1" applyAlignment="1">
      <alignment horizontal="right" vertical="top"/>
    </xf>
    <xf numFmtId="10" fontId="58" fillId="4" borderId="12" xfId="0" applyNumberFormat="1" applyFont="1" applyFill="1" applyBorder="1" applyAlignment="1" quotePrefix="1">
      <alignment horizontal="right" vertical="top" wrapText="1"/>
    </xf>
    <xf numFmtId="0" fontId="58" fillId="4" borderId="12" xfId="0" applyFont="1" applyFill="1" applyBorder="1" applyAlignment="1">
      <alignment vertical="top"/>
    </xf>
    <xf numFmtId="10" fontId="58" fillId="39" borderId="12" xfId="0" applyNumberFormat="1" applyFont="1" applyFill="1" applyBorder="1" applyAlignment="1">
      <alignment vertical="top" wrapText="1"/>
    </xf>
    <xf numFmtId="0" fontId="58" fillId="39" borderId="12" xfId="0" applyFont="1" applyFill="1" applyBorder="1" applyAlignment="1">
      <alignment vertical="top"/>
    </xf>
    <xf numFmtId="0" fontId="58" fillId="39" borderId="12" xfId="0" applyFont="1" applyFill="1" applyBorder="1" applyAlignment="1" quotePrefix="1">
      <alignment vertical="top"/>
    </xf>
    <xf numFmtId="10" fontId="58" fillId="3" borderId="12" xfId="0" applyNumberFormat="1" applyFont="1" applyFill="1" applyBorder="1" applyAlignment="1">
      <alignment vertical="top" wrapText="1"/>
    </xf>
    <xf numFmtId="0" fontId="58" fillId="3" borderId="12" xfId="0" applyFont="1" applyFill="1" applyBorder="1" applyAlignment="1">
      <alignment vertical="top"/>
    </xf>
    <xf numFmtId="0" fontId="58" fillId="3" borderId="12" xfId="0" applyFont="1" applyFill="1" applyBorder="1" applyAlignment="1" quotePrefix="1">
      <alignment vertical="top"/>
    </xf>
    <xf numFmtId="0" fontId="58" fillId="18" borderId="14" xfId="0" applyFont="1" applyFill="1" applyBorder="1" applyAlignment="1">
      <alignment vertical="top"/>
    </xf>
    <xf numFmtId="0" fontId="58" fillId="18" borderId="11" xfId="0" applyFont="1" applyFill="1" applyBorder="1" applyAlignment="1">
      <alignment vertical="top"/>
    </xf>
    <xf numFmtId="0" fontId="58" fillId="17" borderId="14" xfId="0" applyFont="1" applyFill="1" applyBorder="1" applyAlignment="1">
      <alignment vertical="top"/>
    </xf>
    <xf numFmtId="0" fontId="58" fillId="17" borderId="11" xfId="0" applyFont="1" applyFill="1" applyBorder="1" applyAlignment="1">
      <alignment vertical="top"/>
    </xf>
    <xf numFmtId="0" fontId="58" fillId="40" borderId="14" xfId="0" applyFont="1" applyFill="1" applyBorder="1" applyAlignment="1">
      <alignment vertical="top"/>
    </xf>
    <xf numFmtId="0" fontId="58" fillId="40" borderId="11" xfId="0" applyFont="1" applyFill="1" applyBorder="1" applyAlignment="1">
      <alignment vertical="top"/>
    </xf>
    <xf numFmtId="0" fontId="58" fillId="19" borderId="28" xfId="0" applyFont="1" applyFill="1" applyBorder="1" applyAlignment="1">
      <alignment vertical="top"/>
    </xf>
    <xf numFmtId="0" fontId="58" fillId="19" borderId="33" xfId="0" applyFont="1" applyFill="1" applyBorder="1" applyAlignment="1">
      <alignment vertical="top"/>
    </xf>
    <xf numFmtId="0" fontId="57" fillId="0" borderId="34" xfId="0" applyFont="1" applyBorder="1" applyAlignment="1">
      <alignment vertical="top"/>
    </xf>
    <xf numFmtId="0" fontId="58" fillId="0" borderId="35" xfId="0" applyFont="1" applyBorder="1" applyAlignment="1">
      <alignment vertical="top"/>
    </xf>
    <xf numFmtId="0" fontId="58" fillId="0" borderId="36" xfId="0" applyFont="1" applyBorder="1" applyAlignment="1">
      <alignment vertical="top"/>
    </xf>
    <xf numFmtId="0" fontId="57" fillId="0" borderId="14" xfId="0" applyFont="1" applyBorder="1" applyAlignment="1">
      <alignment horizontal="right" vertical="top" wrapText="1"/>
    </xf>
    <xf numFmtId="0" fontId="57" fillId="0" borderId="13" xfId="0" applyFont="1" applyBorder="1" applyAlignment="1">
      <alignment horizontal="right" vertical="top" wrapText="1"/>
    </xf>
    <xf numFmtId="0" fontId="57" fillId="15" borderId="13" xfId="0" applyFont="1" applyFill="1" applyBorder="1" applyAlignment="1">
      <alignment horizontal="right" vertical="top"/>
    </xf>
    <xf numFmtId="0" fontId="57" fillId="16" borderId="13" xfId="0" applyFont="1" applyFill="1" applyBorder="1" applyAlignment="1">
      <alignment horizontal="right" vertical="top"/>
    </xf>
    <xf numFmtId="0" fontId="57" fillId="18" borderId="13" xfId="0" applyFont="1" applyFill="1" applyBorder="1" applyAlignment="1">
      <alignment horizontal="right" vertical="top"/>
    </xf>
    <xf numFmtId="0" fontId="57" fillId="18" borderId="31" xfId="0" applyFont="1" applyFill="1" applyBorder="1" applyAlignment="1">
      <alignment horizontal="right" vertical="top"/>
    </xf>
    <xf numFmtId="0" fontId="57" fillId="18" borderId="32" xfId="0" applyFont="1" applyFill="1" applyBorder="1" applyAlignment="1">
      <alignment horizontal="right" vertical="top"/>
    </xf>
    <xf numFmtId="0" fontId="14" fillId="34" borderId="12" xfId="55" applyFont="1" applyFill="1" applyBorder="1" applyAlignment="1">
      <alignment vertical="center"/>
      <protection/>
    </xf>
    <xf numFmtId="0" fontId="0" fillId="0" borderId="0" xfId="0" applyAlignment="1">
      <alignment horizontal="center" vertical="top"/>
    </xf>
    <xf numFmtId="0" fontId="58" fillId="15" borderId="14" xfId="0" applyFont="1" applyFill="1" applyBorder="1" applyAlignment="1">
      <alignment horizontal="right" vertical="top" wrapText="1"/>
    </xf>
    <xf numFmtId="0" fontId="58" fillId="16" borderId="14" xfId="0" applyFont="1" applyFill="1" applyBorder="1" applyAlignment="1">
      <alignment horizontal="right" vertical="top" wrapText="1"/>
    </xf>
    <xf numFmtId="0" fontId="58" fillId="18" borderId="14" xfId="0" applyFont="1" applyFill="1" applyBorder="1" applyAlignment="1">
      <alignment horizontal="right" vertical="top" wrapText="1"/>
    </xf>
    <xf numFmtId="0" fontId="58" fillId="18" borderId="28" xfId="0" applyFont="1" applyFill="1" applyBorder="1" applyAlignment="1">
      <alignment horizontal="right" vertical="top" wrapText="1"/>
    </xf>
    <xf numFmtId="0" fontId="58" fillId="0" borderId="37" xfId="0" applyFont="1" applyBorder="1" applyAlignment="1">
      <alignment vertical="top"/>
    </xf>
    <xf numFmtId="0" fontId="57" fillId="0" borderId="38" xfId="0" applyFont="1" applyBorder="1" applyAlignment="1">
      <alignment vertical="top"/>
    </xf>
    <xf numFmtId="0" fontId="57" fillId="0" borderId="28" xfId="0" applyFont="1" applyBorder="1" applyAlignment="1">
      <alignment vertical="top"/>
    </xf>
    <xf numFmtId="0" fontId="58" fillId="0" borderId="31" xfId="0" applyFont="1" applyBorder="1" applyAlignment="1">
      <alignment vertical="top"/>
    </xf>
    <xf numFmtId="0" fontId="57" fillId="16" borderId="32" xfId="0" applyFont="1" applyFill="1" applyBorder="1" applyAlignment="1">
      <alignment vertical="top"/>
    </xf>
    <xf numFmtId="0" fontId="58" fillId="18" borderId="13" xfId="0" applyFont="1" applyFill="1" applyBorder="1" applyAlignment="1">
      <alignment horizontal="right" vertical="top" wrapText="1"/>
    </xf>
    <xf numFmtId="0" fontId="58" fillId="17" borderId="14" xfId="0" applyFont="1" applyFill="1" applyBorder="1" applyAlignment="1">
      <alignment horizontal="right" vertical="top"/>
    </xf>
    <xf numFmtId="0" fontId="58" fillId="17" borderId="13" xfId="0" applyFont="1" applyFill="1" applyBorder="1" applyAlignment="1">
      <alignment horizontal="right" vertical="top"/>
    </xf>
    <xf numFmtId="0" fontId="58" fillId="40" borderId="14" xfId="0" applyFont="1" applyFill="1" applyBorder="1" applyAlignment="1">
      <alignment horizontal="right" vertical="top"/>
    </xf>
    <xf numFmtId="0" fontId="58" fillId="40" borderId="13" xfId="0" applyFont="1" applyFill="1" applyBorder="1" applyAlignment="1">
      <alignment horizontal="right" vertical="top"/>
    </xf>
    <xf numFmtId="0" fontId="58" fillId="19" borderId="28" xfId="0" applyFont="1" applyFill="1" applyBorder="1" applyAlignment="1">
      <alignment horizontal="right" vertical="top"/>
    </xf>
    <xf numFmtId="0" fontId="58" fillId="19" borderId="32" xfId="0" applyFont="1" applyFill="1" applyBorder="1" applyAlignment="1">
      <alignment horizontal="right" vertical="top"/>
    </xf>
    <xf numFmtId="0" fontId="59" fillId="0" borderId="0" xfId="0" applyFont="1" applyAlignment="1">
      <alignment vertical="top"/>
    </xf>
    <xf numFmtId="0" fontId="60" fillId="0" borderId="0" xfId="0" applyFont="1" applyAlignment="1">
      <alignment vertical="top"/>
    </xf>
    <xf numFmtId="0" fontId="61" fillId="0" borderId="0" xfId="0" applyFont="1" applyAlignment="1">
      <alignment vertical="top"/>
    </xf>
    <xf numFmtId="0" fontId="62" fillId="0" borderId="0" xfId="0" applyFont="1" applyAlignment="1">
      <alignment vertical="top"/>
    </xf>
    <xf numFmtId="0" fontId="61" fillId="0" borderId="10" xfId="0" applyFont="1" applyBorder="1" applyAlignment="1">
      <alignment horizontal="center" vertical="top" wrapText="1"/>
    </xf>
    <xf numFmtId="0" fontId="61" fillId="0" borderId="39" xfId="0" applyFont="1" applyBorder="1" applyAlignment="1">
      <alignment horizontal="center" vertical="top" wrapText="1"/>
    </xf>
    <xf numFmtId="0" fontId="60" fillId="0" borderId="0" xfId="0" applyFont="1" applyAlignment="1">
      <alignment horizontal="center" vertical="top"/>
    </xf>
    <xf numFmtId="0" fontId="61" fillId="0" borderId="0" xfId="0" applyFont="1" applyAlignment="1">
      <alignment horizontal="center" vertical="top" wrapText="1"/>
    </xf>
    <xf numFmtId="0" fontId="61" fillId="0" borderId="0" xfId="0" applyFont="1" applyAlignment="1">
      <alignment horizontal="center" vertical="top"/>
    </xf>
    <xf numFmtId="0" fontId="60" fillId="0" borderId="14" xfId="0" applyFont="1" applyFill="1" applyBorder="1" applyAlignment="1">
      <alignment horizontal="left" vertical="top" wrapText="1"/>
    </xf>
    <xf numFmtId="0" fontId="60" fillId="0" borderId="13" xfId="0" applyFont="1" applyBorder="1" applyAlignment="1">
      <alignment horizontal="right" vertical="top"/>
    </xf>
    <xf numFmtId="0" fontId="60" fillId="0" borderId="0" xfId="0" applyFont="1" applyAlignment="1">
      <alignment horizontal="right" vertical="top"/>
    </xf>
    <xf numFmtId="0" fontId="60" fillId="0" borderId="28" xfId="0" applyFont="1" applyFill="1" applyBorder="1" applyAlignment="1">
      <alignment horizontal="left" vertical="top" wrapText="1"/>
    </xf>
    <xf numFmtId="0" fontId="60" fillId="0" borderId="32" xfId="0" applyFont="1" applyBorder="1" applyAlignment="1">
      <alignment horizontal="right" vertical="top"/>
    </xf>
    <xf numFmtId="0" fontId="62" fillId="0" borderId="0" xfId="0" applyFont="1" applyAlignment="1">
      <alignment horizontal="left" vertical="top"/>
    </xf>
    <xf numFmtId="0" fontId="61" fillId="0" borderId="40" xfId="0" applyFont="1" applyBorder="1" applyAlignment="1">
      <alignment horizontal="center" vertical="top" wrapText="1"/>
    </xf>
    <xf numFmtId="0" fontId="61" fillId="0" borderId="39" xfId="0" applyFont="1" applyBorder="1" applyAlignment="1">
      <alignment horizontal="center" vertical="top"/>
    </xf>
    <xf numFmtId="0" fontId="60" fillId="3" borderId="14" xfId="0" applyFont="1" applyFill="1" applyBorder="1" applyAlignment="1">
      <alignment vertical="top"/>
    </xf>
    <xf numFmtId="0" fontId="60" fillId="3" borderId="12" xfId="0" applyFont="1" applyFill="1" applyBorder="1" applyAlignment="1">
      <alignment vertical="top"/>
    </xf>
    <xf numFmtId="0" fontId="63" fillId="3" borderId="12" xfId="0" applyNumberFormat="1" applyFont="1" applyFill="1" applyBorder="1" applyAlignment="1">
      <alignment horizontal="right" vertical="top"/>
    </xf>
    <xf numFmtId="0" fontId="60" fillId="3" borderId="13" xfId="0" applyFont="1" applyFill="1" applyBorder="1" applyAlignment="1">
      <alignment vertical="top"/>
    </xf>
    <xf numFmtId="0" fontId="60" fillId="4" borderId="14" xfId="0" applyFont="1" applyFill="1" applyBorder="1" applyAlignment="1">
      <alignment vertical="top"/>
    </xf>
    <xf numFmtId="0" fontId="60" fillId="4" borderId="12" xfId="0" applyFont="1" applyFill="1" applyBorder="1" applyAlignment="1">
      <alignment vertical="top"/>
    </xf>
    <xf numFmtId="0" fontId="64" fillId="4" borderId="12" xfId="0" applyNumberFormat="1" applyFont="1" applyFill="1" applyBorder="1" applyAlignment="1">
      <alignment horizontal="right" vertical="top"/>
    </xf>
    <xf numFmtId="0" fontId="60" fillId="4" borderId="13" xfId="0" applyFont="1" applyFill="1" applyBorder="1" applyAlignment="1">
      <alignment vertical="top"/>
    </xf>
    <xf numFmtId="0" fontId="61" fillId="0" borderId="28" xfId="0" applyFont="1" applyBorder="1" applyAlignment="1">
      <alignment horizontal="right" vertical="top"/>
    </xf>
    <xf numFmtId="0" fontId="61" fillId="0" borderId="31" xfId="0" applyFont="1" applyBorder="1" applyAlignment="1">
      <alignment horizontal="right" vertical="top"/>
    </xf>
    <xf numFmtId="0" fontId="61" fillId="0" borderId="31" xfId="0" applyFont="1" applyBorder="1" applyAlignment="1">
      <alignment vertical="top"/>
    </xf>
    <xf numFmtId="0" fontId="61" fillId="11" borderId="31" xfId="0" applyFont="1" applyFill="1" applyBorder="1" applyAlignment="1">
      <alignment vertical="top"/>
    </xf>
    <xf numFmtId="0" fontId="61" fillId="13" borderId="32" xfId="0" applyFont="1" applyFill="1" applyBorder="1" applyAlignment="1">
      <alignment vertical="top"/>
    </xf>
    <xf numFmtId="0" fontId="60" fillId="0" borderId="0" xfId="0" applyFont="1" applyAlignment="1">
      <alignment vertical="top" wrapText="1"/>
    </xf>
    <xf numFmtId="0" fontId="62" fillId="0" borderId="0" xfId="0" applyFont="1" applyBorder="1" applyAlignment="1">
      <alignment horizontal="left" vertical="top" wrapText="1"/>
    </xf>
    <xf numFmtId="0" fontId="61" fillId="41" borderId="14" xfId="0" applyFont="1" applyFill="1" applyBorder="1" applyAlignment="1" quotePrefix="1">
      <alignment horizontal="center" vertical="top" wrapText="1"/>
    </xf>
    <xf numFmtId="0" fontId="61" fillId="41" borderId="12" xfId="0" applyFont="1" applyFill="1" applyBorder="1" applyAlignment="1" quotePrefix="1">
      <alignment horizontal="center" vertical="top" wrapText="1"/>
    </xf>
    <xf numFmtId="0" fontId="61" fillId="41" borderId="0" xfId="0" applyFont="1" applyFill="1" applyBorder="1" applyAlignment="1" quotePrefix="1">
      <alignment horizontal="center" vertical="top"/>
    </xf>
    <xf numFmtId="0" fontId="61" fillId="41" borderId="12" xfId="0" applyFont="1" applyFill="1" applyBorder="1" applyAlignment="1">
      <alignment horizontal="center" vertical="top" wrapText="1"/>
    </xf>
    <xf numFmtId="0" fontId="61" fillId="41" borderId="13" xfId="0" applyFont="1" applyFill="1" applyBorder="1" applyAlignment="1" quotePrefix="1">
      <alignment vertical="top"/>
    </xf>
    <xf numFmtId="0" fontId="4" fillId="0" borderId="11" xfId="55" applyFont="1" applyFill="1" applyBorder="1" applyAlignment="1">
      <alignment horizontal="right" vertical="top"/>
      <protection/>
    </xf>
    <xf numFmtId="0" fontId="4" fillId="0" borderId="18" xfId="55" applyFont="1" applyFill="1" applyBorder="1" applyAlignment="1">
      <alignment horizontal="right" vertical="top"/>
      <protection/>
    </xf>
    <xf numFmtId="0" fontId="4" fillId="0" borderId="15" xfId="55" applyFont="1" applyFill="1" applyBorder="1" applyAlignment="1">
      <alignment horizontal="right" vertical="top"/>
      <protection/>
    </xf>
    <xf numFmtId="0" fontId="4" fillId="0" borderId="11" xfId="55" applyFont="1" applyFill="1" applyBorder="1" applyAlignment="1">
      <alignment horizontal="right" vertical="top" wrapText="1"/>
      <protection/>
    </xf>
    <xf numFmtId="164" fontId="7" fillId="35" borderId="12" xfId="55" applyNumberFormat="1" applyFont="1" applyFill="1" applyBorder="1" applyAlignment="1" applyProtection="1">
      <alignment horizontal="center" vertical="center"/>
      <protection locked="0"/>
    </xf>
    <xf numFmtId="0" fontId="4" fillId="0" borderId="11" xfId="55" applyFont="1" applyFill="1" applyBorder="1" applyAlignment="1">
      <alignment horizontal="left" vertical="center" wrapText="1"/>
      <protection/>
    </xf>
    <xf numFmtId="0" fontId="4" fillId="0" borderId="18" xfId="55" applyFont="1" applyBorder="1" applyAlignment="1">
      <alignment horizontal="left" vertical="center"/>
      <protection/>
    </xf>
    <xf numFmtId="0" fontId="4" fillId="0" borderId="19" xfId="55" applyFont="1" applyBorder="1" applyAlignment="1">
      <alignment horizontal="left" vertical="center"/>
      <protection/>
    </xf>
    <xf numFmtId="0" fontId="5" fillId="33" borderId="11" xfId="55" applyFont="1" applyFill="1" applyBorder="1" applyAlignment="1">
      <alignment horizontal="center" vertical="center" wrapText="1"/>
      <protection/>
    </xf>
    <xf numFmtId="0" fontId="5" fillId="33" borderId="18" xfId="55" applyFont="1" applyFill="1" applyBorder="1" applyAlignment="1">
      <alignment horizontal="center" vertical="center" wrapText="1"/>
      <protection/>
    </xf>
    <xf numFmtId="0" fontId="6" fillId="0" borderId="18" xfId="55" applyFont="1" applyBorder="1" applyAlignment="1">
      <alignment horizontal="center" vertical="center" wrapText="1"/>
      <protection/>
    </xf>
    <xf numFmtId="0" fontId="6" fillId="0" borderId="15" xfId="55" applyFont="1" applyBorder="1" applyAlignment="1">
      <alignment horizontal="center" vertical="center" wrapText="1"/>
      <protection/>
    </xf>
    <xf numFmtId="0" fontId="6" fillId="0" borderId="19" xfId="55" applyFont="1" applyBorder="1" applyAlignment="1">
      <alignment horizontal="center" vertical="center" wrapText="1"/>
      <protection/>
    </xf>
    <xf numFmtId="0" fontId="62" fillId="0" borderId="0" xfId="0" applyFont="1" applyBorder="1" applyAlignment="1">
      <alignment horizontal="left" vertical="top" wrapText="1"/>
    </xf>
    <xf numFmtId="0" fontId="4" fillId="0" borderId="41" xfId="55" applyFont="1" applyFill="1" applyBorder="1" applyAlignment="1">
      <alignment horizontal="left" vertical="center" wrapText="1"/>
      <protection/>
    </xf>
    <xf numFmtId="0" fontId="4" fillId="0" borderId="42" xfId="55" applyFont="1" applyBorder="1" applyAlignment="1">
      <alignment horizontal="left" vertical="center"/>
      <protection/>
    </xf>
    <xf numFmtId="0" fontId="4" fillId="0" borderId="43" xfId="55" applyFont="1" applyBorder="1" applyAlignment="1">
      <alignment horizontal="left" vertical="center"/>
      <protection/>
    </xf>
    <xf numFmtId="0" fontId="4" fillId="33" borderId="22" xfId="55" applyFont="1" applyFill="1" applyBorder="1" applyAlignment="1">
      <alignment horizontal="center" vertical="center" wrapText="1"/>
      <protection/>
    </xf>
    <xf numFmtId="0" fontId="7" fillId="0" borderId="23" xfId="55" applyFont="1" applyBorder="1" applyAlignment="1">
      <alignment vertical="center"/>
      <protection/>
    </xf>
    <xf numFmtId="0" fontId="4" fillId="33" borderId="11" xfId="55" applyFont="1" applyFill="1" applyBorder="1" applyAlignment="1">
      <alignment horizontal="center" vertical="center" wrapText="1"/>
      <protection/>
    </xf>
    <xf numFmtId="0" fontId="4" fillId="33" borderId="15" xfId="55" applyFont="1" applyFill="1" applyBorder="1" applyAlignment="1">
      <alignment horizontal="center" vertical="center" wrapText="1"/>
      <protection/>
    </xf>
    <xf numFmtId="0" fontId="11" fillId="0" borderId="11" xfId="55" applyFont="1" applyFill="1" applyBorder="1" applyAlignment="1">
      <alignment horizontal="left" vertical="center" wrapText="1"/>
      <protection/>
    </xf>
    <xf numFmtId="0" fontId="11" fillId="0" borderId="18" xfId="55" applyFont="1" applyBorder="1" applyAlignment="1">
      <alignment horizontal="left" vertical="center"/>
      <protection/>
    </xf>
    <xf numFmtId="0" fontId="11" fillId="0" borderId="19" xfId="55" applyFont="1" applyBorder="1" applyAlignment="1">
      <alignment horizontal="left" vertical="center"/>
      <protection/>
    </xf>
    <xf numFmtId="0" fontId="11" fillId="0" borderId="11" xfId="55" applyFont="1" applyFill="1" applyBorder="1" applyAlignment="1">
      <alignment horizontal="right" vertical="center" wrapText="1"/>
      <protection/>
    </xf>
    <xf numFmtId="0" fontId="11" fillId="0" borderId="18" xfId="55" applyFont="1" applyFill="1" applyBorder="1" applyAlignment="1">
      <alignment horizontal="right" vertical="center" wrapText="1"/>
      <protection/>
    </xf>
    <xf numFmtId="0" fontId="11" fillId="0" borderId="15" xfId="55" applyFont="1" applyFill="1" applyBorder="1" applyAlignment="1">
      <alignment horizontal="right" vertical="center" wrapText="1"/>
      <protection/>
    </xf>
    <xf numFmtId="0" fontId="11" fillId="0" borderId="33" xfId="55" applyFont="1" applyFill="1" applyBorder="1" applyAlignment="1">
      <alignment horizontal="right" vertical="center" wrapText="1"/>
      <protection/>
    </xf>
    <xf numFmtId="0" fontId="11" fillId="0" borderId="44" xfId="55" applyFont="1" applyFill="1" applyBorder="1" applyAlignment="1">
      <alignment horizontal="right" vertical="center" wrapText="1"/>
      <protection/>
    </xf>
    <xf numFmtId="0" fontId="11" fillId="0" borderId="45" xfId="55" applyFont="1" applyFill="1" applyBorder="1" applyAlignment="1">
      <alignment horizontal="right" vertical="center" wrapText="1"/>
      <protection/>
    </xf>
    <xf numFmtId="164" fontId="3" fillId="35" borderId="11" xfId="55" applyNumberFormat="1" applyFont="1" applyFill="1" applyBorder="1" applyAlignment="1" applyProtection="1">
      <alignment horizontal="center" vertical="center"/>
      <protection locked="0"/>
    </xf>
    <xf numFmtId="164" fontId="3" fillId="35" borderId="15" xfId="55" applyNumberFormat="1" applyFont="1" applyFill="1" applyBorder="1" applyAlignment="1" applyProtection="1">
      <alignment horizontal="center" vertical="center"/>
      <protection locked="0"/>
    </xf>
    <xf numFmtId="0" fontId="3" fillId="0" borderId="18" xfId="55" applyFont="1" applyFill="1" applyBorder="1" applyAlignment="1">
      <alignment horizontal="right" vertical="center" wrapText="1"/>
      <protection/>
    </xf>
    <xf numFmtId="0" fontId="3" fillId="0" borderId="15" xfId="55" applyFont="1" applyFill="1" applyBorder="1" applyAlignment="1">
      <alignment horizontal="right" vertical="center" wrapText="1"/>
      <protection/>
    </xf>
    <xf numFmtId="0" fontId="11" fillId="33" borderId="22" xfId="55" applyFont="1" applyFill="1" applyBorder="1" applyAlignment="1">
      <alignment horizontal="center" vertical="center" wrapText="1"/>
      <protection/>
    </xf>
    <xf numFmtId="0" fontId="3" fillId="0" borderId="23" xfId="55" applyFont="1" applyBorder="1" applyAlignment="1">
      <alignment vertical="center"/>
      <protection/>
    </xf>
    <xf numFmtId="0" fontId="12" fillId="33" borderId="11" xfId="55" applyFont="1" applyFill="1" applyBorder="1" applyAlignment="1">
      <alignment horizontal="center" vertical="center" wrapText="1"/>
      <protection/>
    </xf>
    <xf numFmtId="0" fontId="12" fillId="33" borderId="18" xfId="55" applyFont="1" applyFill="1" applyBorder="1" applyAlignment="1">
      <alignment horizontal="center" vertical="center" wrapText="1"/>
      <protection/>
    </xf>
    <xf numFmtId="0" fontId="13" fillId="0" borderId="18" xfId="55" applyFont="1" applyBorder="1" applyAlignment="1">
      <alignment horizontal="center" vertical="center" wrapText="1"/>
      <protection/>
    </xf>
    <xf numFmtId="0" fontId="13" fillId="0" borderId="15" xfId="55" applyFont="1" applyBorder="1" applyAlignment="1">
      <alignment horizontal="center" vertical="center" wrapText="1"/>
      <protection/>
    </xf>
    <xf numFmtId="0" fontId="13" fillId="0" borderId="19" xfId="55" applyFont="1" applyBorder="1" applyAlignment="1">
      <alignment horizontal="center" vertical="center" wrapText="1"/>
      <protection/>
    </xf>
    <xf numFmtId="0" fontId="11" fillId="33" borderId="11" xfId="55" applyFont="1" applyFill="1" applyBorder="1" applyAlignment="1">
      <alignment horizontal="center" vertical="center" wrapText="1"/>
      <protection/>
    </xf>
    <xf numFmtId="0" fontId="11" fillId="33" borderId="15" xfId="55" applyFont="1" applyFill="1" applyBorder="1" applyAlignment="1">
      <alignment horizontal="center" vertical="center" wrapText="1"/>
      <protection/>
    </xf>
    <xf numFmtId="0" fontId="57" fillId="0" borderId="23" xfId="0" applyFont="1" applyBorder="1" applyAlignment="1">
      <alignment horizontal="center" vertical="top" wrapText="1"/>
    </xf>
    <xf numFmtId="0" fontId="57" fillId="0" borderId="14" xfId="0" applyFont="1" applyBorder="1" applyAlignment="1">
      <alignment horizontal="center" vertical="top" wrapText="1"/>
    </xf>
    <xf numFmtId="0" fontId="57" fillId="0" borderId="0" xfId="0" applyFont="1" applyBorder="1" applyAlignment="1">
      <alignment horizontal="center" vertical="top" wrapText="1"/>
    </xf>
    <xf numFmtId="0" fontId="57" fillId="0" borderId="17" xfId="0" applyFont="1" applyBorder="1" applyAlignment="1">
      <alignment horizontal="center" vertical="top" wrapText="1"/>
    </xf>
    <xf numFmtId="0" fontId="57" fillId="0" borderId="16" xfId="0" applyFont="1" applyBorder="1" applyAlignment="1">
      <alignment horizontal="center" vertical="top"/>
    </xf>
    <xf numFmtId="0" fontId="57" fillId="0" borderId="46" xfId="0" applyFont="1" applyBorder="1" applyAlignment="1">
      <alignment horizontal="center" vertical="top"/>
    </xf>
    <xf numFmtId="0" fontId="57" fillId="0" borderId="17" xfId="0" applyFont="1" applyBorder="1" applyAlignment="1">
      <alignment horizontal="center" vertical="top"/>
    </xf>
    <xf numFmtId="0" fontId="57" fillId="0" borderId="47" xfId="0" applyFont="1" applyBorder="1" applyAlignment="1">
      <alignment horizontal="center" vertical="top" wrapText="1"/>
    </xf>
    <xf numFmtId="0" fontId="57" fillId="0" borderId="48" xfId="0" applyFont="1" applyBorder="1" applyAlignment="1">
      <alignment horizontal="center" vertical="top" wrapText="1"/>
    </xf>
    <xf numFmtId="0" fontId="57" fillId="0" borderId="13" xfId="0" applyFont="1" applyBorder="1" applyAlignment="1">
      <alignment horizontal="center" vertical="top" wrapText="1"/>
    </xf>
    <xf numFmtId="0" fontId="11" fillId="0" borderId="41" xfId="55" applyFont="1" applyFill="1" applyBorder="1" applyAlignment="1">
      <alignment horizontal="left" vertical="center" wrapText="1"/>
      <protection/>
    </xf>
    <xf numFmtId="0" fontId="11" fillId="0" borderId="42" xfId="55" applyFont="1" applyBorder="1" applyAlignment="1">
      <alignment horizontal="left" vertical="center"/>
      <protection/>
    </xf>
    <xf numFmtId="0" fontId="11" fillId="0" borderId="43" xfId="55" applyFont="1" applyBorder="1" applyAlignment="1">
      <alignment horizontal="left" vertical="center"/>
      <protection/>
    </xf>
    <xf numFmtId="164" fontId="3" fillId="35" borderId="12" xfId="55" applyNumberFormat="1" applyFont="1" applyFill="1" applyBorder="1" applyAlignment="1" applyProtection="1">
      <alignment horizontal="center" vertical="center"/>
      <protection locked="0"/>
    </xf>
    <xf numFmtId="0" fontId="57" fillId="0" borderId="41" xfId="0" applyFont="1" applyBorder="1" applyAlignment="1">
      <alignment horizontal="center" vertical="top"/>
    </xf>
    <xf numFmtId="0" fontId="57" fillId="0" borderId="42" xfId="0" applyFont="1" applyBorder="1" applyAlignment="1">
      <alignment horizontal="center" vertical="top"/>
    </xf>
    <xf numFmtId="0" fontId="57" fillId="0" borderId="49" xfId="0" applyFont="1" applyBorder="1" applyAlignment="1">
      <alignment horizontal="center" vertical="top"/>
    </xf>
    <xf numFmtId="0" fontId="57" fillId="0" borderId="10" xfId="0" applyFont="1" applyBorder="1" applyAlignment="1">
      <alignment horizontal="center" vertical="top"/>
    </xf>
    <xf numFmtId="0" fontId="57" fillId="0" borderId="39" xfId="0" applyFont="1" applyBorder="1" applyAlignment="1">
      <alignment horizontal="center" vertical="top"/>
    </xf>
    <xf numFmtId="164" fontId="3" fillId="35" borderId="50" xfId="55" applyNumberFormat="1" applyFont="1" applyFill="1" applyBorder="1" applyAlignment="1" applyProtection="1">
      <alignment horizontal="center" vertical="center"/>
      <protection locked="0"/>
    </xf>
    <xf numFmtId="164" fontId="3" fillId="35" borderId="51" xfId="55" applyNumberFormat="1" applyFont="1" applyFill="1" applyBorder="1" applyAlignment="1" applyProtection="1">
      <alignment horizontal="center" vertical="center"/>
      <protection locked="0"/>
    </xf>
    <xf numFmtId="0" fontId="57" fillId="0" borderId="52" xfId="0" applyFont="1" applyBorder="1" applyAlignment="1">
      <alignment horizontal="center" vertical="top"/>
    </xf>
    <xf numFmtId="0" fontId="57" fillId="0" borderId="53" xfId="0" applyFont="1" applyBorder="1" applyAlignment="1">
      <alignment horizontal="center" vertical="top"/>
    </xf>
    <xf numFmtId="0" fontId="57" fillId="0" borderId="54" xfId="0" applyFont="1" applyBorder="1" applyAlignment="1">
      <alignment horizontal="center" vertical="top"/>
    </xf>
    <xf numFmtId="0" fontId="57" fillId="0" borderId="55" xfId="0" applyFont="1" applyBorder="1" applyAlignment="1">
      <alignment horizontal="center" vertical="top" wrapText="1"/>
    </xf>
    <xf numFmtId="0" fontId="58" fillId="0" borderId="20" xfId="0" applyFont="1" applyBorder="1" applyAlignment="1">
      <alignment horizontal="left" vertical="top" wrapText="1"/>
    </xf>
    <xf numFmtId="0" fontId="58" fillId="0" borderId="0" xfId="0" applyFont="1" applyAlignment="1">
      <alignment horizontal="left" vertical="top" wrapText="1"/>
    </xf>
    <xf numFmtId="1" fontId="3" fillId="35" borderId="11" xfId="55" applyNumberFormat="1" applyFont="1" applyFill="1" applyBorder="1" applyAlignment="1" applyProtection="1">
      <alignment horizontal="center" vertical="center"/>
      <protection locked="0"/>
    </xf>
    <xf numFmtId="1" fontId="3" fillId="35" borderId="15" xfId="55" applyNumberFormat="1" applyFont="1" applyFill="1" applyBorder="1" applyAlignment="1" applyProtection="1">
      <alignment horizontal="center" vertical="center"/>
      <protection locked="0"/>
    </xf>
    <xf numFmtId="0" fontId="62" fillId="0" borderId="0" xfId="0" applyFont="1" applyAlignment="1">
      <alignment vertical="top"/>
    </xf>
    <xf numFmtId="0" fontId="0" fillId="0" borderId="0" xfId="0" applyAlignment="1">
      <alignmen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352425</xdr:colOff>
      <xdr:row>36</xdr:row>
      <xdr:rowOff>28575</xdr:rowOff>
    </xdr:from>
    <xdr:to>
      <xdr:col>5</xdr:col>
      <xdr:colOff>1085850</xdr:colOff>
      <xdr:row>36</xdr:row>
      <xdr:rowOff>190500</xdr:rowOff>
    </xdr:to>
    <xdr:sp macro="[1]!AddRowServiceTax1">
      <xdr:nvSpPr>
        <xdr:cNvPr id="1" name="AutoShape 82"/>
        <xdr:cNvSpPr>
          <a:spLocks/>
        </xdr:cNvSpPr>
      </xdr:nvSpPr>
      <xdr:spPr>
        <a:xfrm>
          <a:off x="3581400" y="11658600"/>
          <a:ext cx="2543175" cy="161925"/>
        </a:xfrm>
        <a:prstGeom prst="flowChartAlternateProcess">
          <a:avLst/>
        </a:prstGeom>
        <a:solidFill>
          <a:srgbClr val="C0C0C0"/>
        </a:solidFill>
        <a:ln w="19050" cmpd="sng">
          <a:solidFill>
            <a:srgbClr val="000000"/>
          </a:solidFill>
          <a:headEnd type="none"/>
          <a:tailEnd type="none"/>
        </a:ln>
      </xdr:spPr>
      <xdr:txBody>
        <a:bodyPr vertOverflow="clip" wrap="square" lIns="36576" tIns="27432" rIns="36576" bIns="0"/>
        <a:p>
          <a:pPr algn="ctr">
            <a:defRPr/>
          </a:pPr>
          <a:r>
            <a:rPr lang="en-US" cap="none" sz="900" b="1" i="0" u="none" baseline="0">
              <a:solidFill>
                <a:srgbClr val="000000"/>
              </a:solidFill>
            </a:rPr>
            <a:t>Add Row</a:t>
          </a:r>
        </a:p>
      </xdr:txBody>
    </xdr:sp>
    <xdr:clientData fPrintsWithSheet="0"/>
  </xdr:twoCellAnchor>
  <xdr:twoCellAnchor>
    <xdr:from>
      <xdr:col>6</xdr:col>
      <xdr:colOff>1238250</xdr:colOff>
      <xdr:row>36</xdr:row>
      <xdr:rowOff>19050</xdr:rowOff>
    </xdr:from>
    <xdr:to>
      <xdr:col>8</xdr:col>
      <xdr:colOff>609600</xdr:colOff>
      <xdr:row>36</xdr:row>
      <xdr:rowOff>180975</xdr:rowOff>
    </xdr:to>
    <xdr:sp macro="[1]!deleteServiceTaxRow1">
      <xdr:nvSpPr>
        <xdr:cNvPr id="2" name="AutoShape 83"/>
        <xdr:cNvSpPr>
          <a:spLocks/>
        </xdr:cNvSpPr>
      </xdr:nvSpPr>
      <xdr:spPr>
        <a:xfrm>
          <a:off x="7362825" y="11649075"/>
          <a:ext cx="1600200" cy="161925"/>
        </a:xfrm>
        <a:prstGeom prst="flowChartAlternateProcess">
          <a:avLst/>
        </a:prstGeom>
        <a:solidFill>
          <a:srgbClr val="C0C0C0"/>
        </a:solidFill>
        <a:ln w="19050" cmpd="sng">
          <a:solidFill>
            <a:srgbClr val="000000"/>
          </a:solidFill>
          <a:headEnd type="none"/>
          <a:tailEnd type="none"/>
        </a:ln>
      </xdr:spPr>
      <xdr:txBody>
        <a:bodyPr vertOverflow="clip" wrap="square" lIns="36576" tIns="27432" rIns="36576" bIns="0"/>
        <a:p>
          <a:pPr algn="ctr">
            <a:defRPr/>
          </a:pPr>
          <a:r>
            <a:rPr lang="en-US" cap="none" sz="900" b="1" i="0" u="none" baseline="0">
              <a:solidFill>
                <a:srgbClr val="000000"/>
              </a:solidFill>
            </a:rPr>
            <a:t>Delete Row</a:t>
          </a:r>
        </a:p>
      </xdr:txBody>
    </xdr:sp>
    <xdr:clientData fPrintsWithSheet="0"/>
  </xdr:twoCellAnchor>
  <xdr:twoCellAnchor>
    <xdr:from>
      <xdr:col>3</xdr:col>
      <xdr:colOff>342900</xdr:colOff>
      <xdr:row>23</xdr:row>
      <xdr:rowOff>57150</xdr:rowOff>
    </xdr:from>
    <xdr:to>
      <xdr:col>5</xdr:col>
      <xdr:colOff>1066800</xdr:colOff>
      <xdr:row>23</xdr:row>
      <xdr:rowOff>219075</xdr:rowOff>
    </xdr:to>
    <xdr:sp macro="[1]!AddRowServiceTax1">
      <xdr:nvSpPr>
        <xdr:cNvPr id="3" name="AutoShape 82"/>
        <xdr:cNvSpPr>
          <a:spLocks/>
        </xdr:cNvSpPr>
      </xdr:nvSpPr>
      <xdr:spPr>
        <a:xfrm>
          <a:off x="3571875" y="8143875"/>
          <a:ext cx="2533650" cy="161925"/>
        </a:xfrm>
        <a:prstGeom prst="flowChartAlternateProcess">
          <a:avLst/>
        </a:prstGeom>
        <a:solidFill>
          <a:srgbClr val="C0C0C0"/>
        </a:solidFill>
        <a:ln w="19050" cmpd="sng">
          <a:solidFill>
            <a:srgbClr val="000000"/>
          </a:solidFill>
          <a:headEnd type="none"/>
          <a:tailEnd type="none"/>
        </a:ln>
      </xdr:spPr>
      <xdr:txBody>
        <a:bodyPr vertOverflow="clip" wrap="square" lIns="36576" tIns="27432" rIns="36576" bIns="0"/>
        <a:p>
          <a:pPr algn="ctr">
            <a:defRPr/>
          </a:pPr>
          <a:r>
            <a:rPr lang="en-US" cap="none" sz="900" b="1" i="0" u="none" baseline="0">
              <a:solidFill>
                <a:srgbClr val="000000"/>
              </a:solidFill>
            </a:rPr>
            <a:t>Add Row</a:t>
          </a:r>
        </a:p>
      </xdr:txBody>
    </xdr:sp>
    <xdr:clientData fPrintsWithSheet="0"/>
  </xdr:twoCellAnchor>
  <xdr:twoCellAnchor>
    <xdr:from>
      <xdr:col>6</xdr:col>
      <xdr:colOff>1000125</xdr:colOff>
      <xdr:row>23</xdr:row>
      <xdr:rowOff>38100</xdr:rowOff>
    </xdr:from>
    <xdr:to>
      <xdr:col>8</xdr:col>
      <xdr:colOff>609600</xdr:colOff>
      <xdr:row>23</xdr:row>
      <xdr:rowOff>200025</xdr:rowOff>
    </xdr:to>
    <xdr:sp macro="[1]!deleteServiceTaxRow1">
      <xdr:nvSpPr>
        <xdr:cNvPr id="4" name="AutoShape 83"/>
        <xdr:cNvSpPr>
          <a:spLocks/>
        </xdr:cNvSpPr>
      </xdr:nvSpPr>
      <xdr:spPr>
        <a:xfrm>
          <a:off x="7124700" y="8124825"/>
          <a:ext cx="1838325" cy="161925"/>
        </a:xfrm>
        <a:prstGeom prst="flowChartAlternateProcess">
          <a:avLst/>
        </a:prstGeom>
        <a:solidFill>
          <a:srgbClr val="C0C0C0"/>
        </a:solidFill>
        <a:ln w="19050" cmpd="sng">
          <a:solidFill>
            <a:srgbClr val="000000"/>
          </a:solidFill>
          <a:headEnd type="none"/>
          <a:tailEnd type="none"/>
        </a:ln>
      </xdr:spPr>
      <xdr:txBody>
        <a:bodyPr vertOverflow="clip" wrap="square" lIns="36576" tIns="27432" rIns="36576" bIns="0"/>
        <a:p>
          <a:pPr algn="ctr">
            <a:defRPr/>
          </a:pPr>
          <a:r>
            <a:rPr lang="en-US" cap="none" sz="900" b="1" i="0" u="none" baseline="0">
              <a:solidFill>
                <a:srgbClr val="000000"/>
              </a:solidFill>
            </a:rPr>
            <a:t>Delete Row</a:t>
          </a:r>
        </a:p>
      </xdr:txBody>
    </xdr:sp>
    <xdr:clientData fPrintsWithSheet="0"/>
  </xdr:twoCellAnchor>
  <xdr:twoCellAnchor>
    <xdr:from>
      <xdr:col>3</xdr:col>
      <xdr:colOff>342900</xdr:colOff>
      <xdr:row>30</xdr:row>
      <xdr:rowOff>57150</xdr:rowOff>
    </xdr:from>
    <xdr:to>
      <xdr:col>5</xdr:col>
      <xdr:colOff>1066800</xdr:colOff>
      <xdr:row>30</xdr:row>
      <xdr:rowOff>219075</xdr:rowOff>
    </xdr:to>
    <xdr:sp macro="[1]!AddRowServiceTax1">
      <xdr:nvSpPr>
        <xdr:cNvPr id="5" name="AutoShape 82"/>
        <xdr:cNvSpPr>
          <a:spLocks/>
        </xdr:cNvSpPr>
      </xdr:nvSpPr>
      <xdr:spPr>
        <a:xfrm>
          <a:off x="3571875" y="10306050"/>
          <a:ext cx="2533650" cy="161925"/>
        </a:xfrm>
        <a:prstGeom prst="flowChartAlternateProcess">
          <a:avLst/>
        </a:prstGeom>
        <a:solidFill>
          <a:srgbClr val="C0C0C0"/>
        </a:solidFill>
        <a:ln w="19050" cmpd="sng">
          <a:solidFill>
            <a:srgbClr val="000000"/>
          </a:solidFill>
          <a:headEnd type="none"/>
          <a:tailEnd type="none"/>
        </a:ln>
      </xdr:spPr>
      <xdr:txBody>
        <a:bodyPr vertOverflow="clip" wrap="square" lIns="36576" tIns="27432" rIns="36576" bIns="0"/>
        <a:p>
          <a:pPr algn="ctr">
            <a:defRPr/>
          </a:pPr>
          <a:r>
            <a:rPr lang="en-US" cap="none" sz="900" b="1" i="0" u="none" baseline="0">
              <a:solidFill>
                <a:srgbClr val="000000"/>
              </a:solidFill>
            </a:rPr>
            <a:t>Add Row</a:t>
          </a:r>
        </a:p>
      </xdr:txBody>
    </xdr:sp>
    <xdr:clientData fPrintsWithSheet="0"/>
  </xdr:twoCellAnchor>
  <xdr:twoCellAnchor>
    <xdr:from>
      <xdr:col>6</xdr:col>
      <xdr:colOff>1000125</xdr:colOff>
      <xdr:row>30</xdr:row>
      <xdr:rowOff>38100</xdr:rowOff>
    </xdr:from>
    <xdr:to>
      <xdr:col>8</xdr:col>
      <xdr:colOff>609600</xdr:colOff>
      <xdr:row>30</xdr:row>
      <xdr:rowOff>200025</xdr:rowOff>
    </xdr:to>
    <xdr:sp macro="[1]!deleteServiceTaxRow1">
      <xdr:nvSpPr>
        <xdr:cNvPr id="6" name="AutoShape 83"/>
        <xdr:cNvSpPr>
          <a:spLocks/>
        </xdr:cNvSpPr>
      </xdr:nvSpPr>
      <xdr:spPr>
        <a:xfrm>
          <a:off x="7124700" y="10287000"/>
          <a:ext cx="1838325" cy="161925"/>
        </a:xfrm>
        <a:prstGeom prst="flowChartAlternateProcess">
          <a:avLst/>
        </a:prstGeom>
        <a:solidFill>
          <a:srgbClr val="C0C0C0"/>
        </a:solidFill>
        <a:ln w="19050" cmpd="sng">
          <a:solidFill>
            <a:srgbClr val="000000"/>
          </a:solidFill>
          <a:headEnd type="none"/>
          <a:tailEnd type="none"/>
        </a:ln>
      </xdr:spPr>
      <xdr:txBody>
        <a:bodyPr vertOverflow="clip" wrap="square" lIns="36576" tIns="27432" rIns="36576" bIns="0"/>
        <a:p>
          <a:pPr algn="ctr">
            <a:defRPr/>
          </a:pPr>
          <a:r>
            <a:rPr lang="en-US" cap="none" sz="900" b="1" i="0" u="none" baseline="0">
              <a:solidFill>
                <a:srgbClr val="000000"/>
              </a:solidFill>
            </a:rPr>
            <a:t>Delete Row</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36</xdr:row>
      <xdr:rowOff>57150</xdr:rowOff>
    </xdr:from>
    <xdr:to>
      <xdr:col>4</xdr:col>
      <xdr:colOff>704850</xdr:colOff>
      <xdr:row>36</xdr:row>
      <xdr:rowOff>219075</xdr:rowOff>
    </xdr:to>
    <xdr:sp macro="[1]!AddRowServiceTax1">
      <xdr:nvSpPr>
        <xdr:cNvPr id="1" name="AutoShape 82"/>
        <xdr:cNvSpPr>
          <a:spLocks/>
        </xdr:cNvSpPr>
      </xdr:nvSpPr>
      <xdr:spPr>
        <a:xfrm>
          <a:off x="2257425" y="10163175"/>
          <a:ext cx="2000250" cy="161925"/>
        </a:xfrm>
        <a:prstGeom prst="flowChartAlternateProcess">
          <a:avLst/>
        </a:prstGeom>
        <a:solidFill>
          <a:srgbClr val="C0C0C0"/>
        </a:solidFill>
        <a:ln w="19050" cmpd="sng">
          <a:solidFill>
            <a:srgbClr val="000000"/>
          </a:solidFill>
          <a:headEnd type="none"/>
          <a:tailEnd type="none"/>
        </a:ln>
      </xdr:spPr>
      <xdr:txBody>
        <a:bodyPr vertOverflow="clip" wrap="square" lIns="36576" tIns="27432" rIns="36576" bIns="0"/>
        <a:p>
          <a:pPr algn="ctr">
            <a:defRPr/>
          </a:pPr>
          <a:r>
            <a:rPr lang="en-US" cap="none" sz="900" b="1" i="0" u="none" baseline="0">
              <a:solidFill>
                <a:srgbClr val="000000"/>
              </a:solidFill>
            </a:rPr>
            <a:t>Add Row</a:t>
          </a:r>
        </a:p>
      </xdr:txBody>
    </xdr:sp>
    <xdr:clientData fPrintsWithSheet="0"/>
  </xdr:twoCellAnchor>
  <xdr:twoCellAnchor>
    <xdr:from>
      <xdr:col>5</xdr:col>
      <xdr:colOff>676275</xdr:colOff>
      <xdr:row>36</xdr:row>
      <xdr:rowOff>38100</xdr:rowOff>
    </xdr:from>
    <xdr:to>
      <xdr:col>7</xdr:col>
      <xdr:colOff>714375</xdr:colOff>
      <xdr:row>36</xdr:row>
      <xdr:rowOff>200025</xdr:rowOff>
    </xdr:to>
    <xdr:sp macro="[1]!deleteServiceTaxRow1">
      <xdr:nvSpPr>
        <xdr:cNvPr id="2" name="AutoShape 83"/>
        <xdr:cNvSpPr>
          <a:spLocks/>
        </xdr:cNvSpPr>
      </xdr:nvSpPr>
      <xdr:spPr>
        <a:xfrm>
          <a:off x="4933950" y="10144125"/>
          <a:ext cx="1323975" cy="161925"/>
        </a:xfrm>
        <a:prstGeom prst="flowChartAlternateProcess">
          <a:avLst/>
        </a:prstGeom>
        <a:solidFill>
          <a:srgbClr val="C0C0C0"/>
        </a:solidFill>
        <a:ln w="19050" cmpd="sng">
          <a:solidFill>
            <a:srgbClr val="000000"/>
          </a:solidFill>
          <a:headEnd type="none"/>
          <a:tailEnd type="none"/>
        </a:ln>
      </xdr:spPr>
      <xdr:txBody>
        <a:bodyPr vertOverflow="clip" wrap="square" lIns="36576" tIns="27432" rIns="36576" bIns="0"/>
        <a:p>
          <a:pPr algn="ctr">
            <a:defRPr/>
          </a:pPr>
          <a:r>
            <a:rPr lang="en-US" cap="none" sz="900" b="1" i="0" u="none" baseline="0">
              <a:solidFill>
                <a:srgbClr val="000000"/>
              </a:solidFill>
            </a:rPr>
            <a:t>Delete Row</a:t>
          </a:r>
        </a:p>
      </xdr:txBody>
    </xdr:sp>
    <xdr:clientData fPrintsWithSheet="0"/>
  </xdr:twoCellAnchor>
  <xdr:twoCellAnchor>
    <xdr:from>
      <xdr:col>2</xdr:col>
      <xdr:colOff>352425</xdr:colOff>
      <xdr:row>46</xdr:row>
      <xdr:rowOff>28575</xdr:rowOff>
    </xdr:from>
    <xdr:to>
      <xdr:col>4</xdr:col>
      <xdr:colOff>704850</xdr:colOff>
      <xdr:row>46</xdr:row>
      <xdr:rowOff>190500</xdr:rowOff>
    </xdr:to>
    <xdr:sp macro="[1]!AddRowServiceTax1">
      <xdr:nvSpPr>
        <xdr:cNvPr id="3" name="AutoShape 82"/>
        <xdr:cNvSpPr>
          <a:spLocks/>
        </xdr:cNvSpPr>
      </xdr:nvSpPr>
      <xdr:spPr>
        <a:xfrm>
          <a:off x="2266950" y="12649200"/>
          <a:ext cx="1990725" cy="161925"/>
        </a:xfrm>
        <a:prstGeom prst="flowChartAlternateProcess">
          <a:avLst/>
        </a:prstGeom>
        <a:solidFill>
          <a:srgbClr val="C0C0C0"/>
        </a:solidFill>
        <a:ln w="19050" cmpd="sng">
          <a:solidFill>
            <a:srgbClr val="000000"/>
          </a:solidFill>
          <a:headEnd type="none"/>
          <a:tailEnd type="none"/>
        </a:ln>
      </xdr:spPr>
      <xdr:txBody>
        <a:bodyPr vertOverflow="clip" wrap="square" lIns="36576" tIns="27432" rIns="36576" bIns="0"/>
        <a:p>
          <a:pPr algn="ctr">
            <a:defRPr/>
          </a:pPr>
          <a:r>
            <a:rPr lang="en-US" cap="none" sz="900" b="1" i="0" u="none" baseline="0">
              <a:solidFill>
                <a:srgbClr val="000000"/>
              </a:solidFill>
            </a:rPr>
            <a:t>Add Row</a:t>
          </a:r>
        </a:p>
      </xdr:txBody>
    </xdr:sp>
    <xdr:clientData fPrintsWithSheet="0"/>
  </xdr:twoCellAnchor>
  <xdr:twoCellAnchor>
    <xdr:from>
      <xdr:col>5</xdr:col>
      <xdr:colOff>676275</xdr:colOff>
      <xdr:row>46</xdr:row>
      <xdr:rowOff>19050</xdr:rowOff>
    </xdr:from>
    <xdr:to>
      <xdr:col>7</xdr:col>
      <xdr:colOff>714375</xdr:colOff>
      <xdr:row>46</xdr:row>
      <xdr:rowOff>180975</xdr:rowOff>
    </xdr:to>
    <xdr:sp macro="[1]!deleteServiceTaxRow1">
      <xdr:nvSpPr>
        <xdr:cNvPr id="4" name="AutoShape 83"/>
        <xdr:cNvSpPr>
          <a:spLocks/>
        </xdr:cNvSpPr>
      </xdr:nvSpPr>
      <xdr:spPr>
        <a:xfrm>
          <a:off x="4933950" y="12639675"/>
          <a:ext cx="1323975" cy="161925"/>
        </a:xfrm>
        <a:prstGeom prst="flowChartAlternateProcess">
          <a:avLst/>
        </a:prstGeom>
        <a:solidFill>
          <a:srgbClr val="C0C0C0"/>
        </a:solidFill>
        <a:ln w="19050" cmpd="sng">
          <a:solidFill>
            <a:srgbClr val="000000"/>
          </a:solidFill>
          <a:headEnd type="none"/>
          <a:tailEnd type="none"/>
        </a:ln>
      </xdr:spPr>
      <xdr:txBody>
        <a:bodyPr vertOverflow="clip" wrap="square" lIns="36576" tIns="27432" rIns="36576" bIns="0"/>
        <a:p>
          <a:pPr algn="ctr">
            <a:defRPr/>
          </a:pPr>
          <a:r>
            <a:rPr lang="en-US" cap="none" sz="900" b="1" i="0" u="none" baseline="0">
              <a:solidFill>
                <a:srgbClr val="000000"/>
              </a:solidFill>
            </a:rPr>
            <a:t>Delete Row</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no\AppData\Local\Temp\Temp1_ACES-EFiling-ST3_July-Sept_2012.zip.zip.zip\21022013_ST3\ACES-EFiling-ST3_Jul-Sep_2012_upda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Return"/>
      <sheetName val="Payable-Service (1)"/>
      <sheetName val="Advance-Payment"/>
      <sheetName val="Paid-Service"/>
      <sheetName val="Advance-Payment-Quarterly"/>
      <sheetName val="Paid-Quarterly-Service"/>
      <sheetName val="Challan-Service"/>
      <sheetName val="CENVAT"/>
      <sheetName val="CENVAT-Quarterly"/>
      <sheetName val="Distributor"/>
      <sheetName val="Distributor-Quarterly"/>
      <sheetName val="Help"/>
      <sheetName val="Master"/>
      <sheetName val="XmlDataSheetQ"/>
      <sheetName val="XmlDataSheetMonthly"/>
      <sheetName val="XmlDataSheetPayable"/>
      <sheetName val="Payable-Service"/>
      <sheetName val="Payable-Quart-Service"/>
      <sheetName val="ACES-EFiling-ST3_Jul-Sep_2012_u"/>
    </sheetNames>
    <definedNames>
      <definedName name="AddRowServiceTax1"/>
      <definedName name="deleteServiceTaxRow1"/>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L37"/>
  <sheetViews>
    <sheetView tabSelected="1" zoomScalePageLayoutView="0" workbookViewId="0" topLeftCell="A1">
      <selection activeCell="B1" sqref="B1:F1"/>
    </sheetView>
  </sheetViews>
  <sheetFormatPr defaultColWidth="9.140625" defaultRowHeight="15"/>
  <cols>
    <col min="1" max="1" width="4.421875" style="1" customWidth="1"/>
    <col min="2" max="2" width="30.00390625" style="37" customWidth="1"/>
    <col min="3" max="3" width="14.00390625" style="37" customWidth="1"/>
    <col min="4" max="4" width="13.421875" style="1" customWidth="1"/>
    <col min="5" max="5" width="13.7109375" style="1" customWidth="1"/>
    <col min="6" max="6" width="16.28125" style="1" customWidth="1"/>
    <col min="7" max="7" width="20.140625" style="1" customWidth="1"/>
    <col min="8" max="8" width="13.28125" style="1" customWidth="1"/>
    <col min="9" max="9" width="9.140625" style="1" customWidth="1"/>
    <col min="10" max="10" width="12.140625" style="1" customWidth="1"/>
    <col min="11" max="16384" width="9.140625" style="1" customWidth="1"/>
  </cols>
  <sheetData>
    <row r="1" spans="2:10" ht="15.75">
      <c r="B1" s="249" t="s">
        <v>0</v>
      </c>
      <c r="C1" s="250"/>
      <c r="D1" s="250"/>
      <c r="E1" s="250"/>
      <c r="F1" s="250"/>
      <c r="G1" s="141"/>
      <c r="H1" s="141"/>
      <c r="I1" s="141"/>
      <c r="J1" s="141"/>
    </row>
    <row r="2" spans="2:10" ht="18">
      <c r="B2" s="143" t="s">
        <v>97</v>
      </c>
      <c r="C2" s="140"/>
      <c r="D2" s="141"/>
      <c r="E2" s="141"/>
      <c r="F2" s="141"/>
      <c r="G2" s="141"/>
      <c r="H2" s="141"/>
      <c r="I2" s="141"/>
      <c r="J2" s="141"/>
    </row>
    <row r="3" spans="2:10" ht="15">
      <c r="B3" s="142"/>
      <c r="C3" s="142"/>
      <c r="D3" s="141"/>
      <c r="E3" s="141"/>
      <c r="F3" s="141"/>
      <c r="G3" s="141"/>
      <c r="H3" s="141"/>
      <c r="I3" s="141"/>
      <c r="J3" s="141"/>
    </row>
    <row r="4" spans="2:10" ht="16.5" thickBot="1">
      <c r="B4" s="143" t="s">
        <v>1</v>
      </c>
      <c r="C4" s="143"/>
      <c r="D4" s="141"/>
      <c r="E4" s="141"/>
      <c r="F4" s="141"/>
      <c r="G4" s="141"/>
      <c r="H4" s="141"/>
      <c r="I4" s="141"/>
      <c r="J4" s="141"/>
    </row>
    <row r="5" spans="2:10" s="123" customFormat="1" ht="30">
      <c r="B5" s="144" t="s">
        <v>2</v>
      </c>
      <c r="C5" s="145" t="s">
        <v>3</v>
      </c>
      <c r="D5" s="146"/>
      <c r="E5" s="147"/>
      <c r="F5" s="148"/>
      <c r="G5" s="148"/>
      <c r="H5" s="146"/>
      <c r="I5" s="146"/>
      <c r="J5" s="146"/>
    </row>
    <row r="6" spans="2:10" ht="59.25" customHeight="1">
      <c r="B6" s="149" t="s">
        <v>4</v>
      </c>
      <c r="C6" s="150">
        <v>7000</v>
      </c>
      <c r="D6" s="141"/>
      <c r="E6" s="151"/>
      <c r="F6" s="151"/>
      <c r="G6" s="151"/>
      <c r="H6" s="141"/>
      <c r="I6" s="141"/>
      <c r="J6" s="141"/>
    </row>
    <row r="7" spans="2:10" ht="59.25" customHeight="1" thickBot="1">
      <c r="B7" s="152" t="s">
        <v>5</v>
      </c>
      <c r="C7" s="153">
        <v>11000</v>
      </c>
      <c r="D7" s="141"/>
      <c r="E7" s="151"/>
      <c r="F7" s="151"/>
      <c r="G7" s="151"/>
      <c r="H7" s="141"/>
      <c r="I7" s="141"/>
      <c r="J7" s="141"/>
    </row>
    <row r="8" spans="2:10" ht="15">
      <c r="B8" s="151"/>
      <c r="C8" s="151"/>
      <c r="D8" s="151"/>
      <c r="E8" s="151"/>
      <c r="F8" s="151"/>
      <c r="G8" s="151"/>
      <c r="H8" s="141"/>
      <c r="I8" s="141"/>
      <c r="J8" s="141"/>
    </row>
    <row r="9" spans="2:10" ht="16.5" thickBot="1">
      <c r="B9" s="143" t="s">
        <v>6</v>
      </c>
      <c r="C9" s="154"/>
      <c r="D9" s="141"/>
      <c r="E9" s="141"/>
      <c r="F9" s="141"/>
      <c r="G9" s="141"/>
      <c r="H9" s="141"/>
      <c r="I9" s="141"/>
      <c r="J9" s="141"/>
    </row>
    <row r="10" spans="2:10" s="123" customFormat="1" ht="45">
      <c r="B10" s="144" t="s">
        <v>7</v>
      </c>
      <c r="C10" s="155" t="s">
        <v>8</v>
      </c>
      <c r="D10" s="155" t="s">
        <v>12</v>
      </c>
      <c r="E10" s="155" t="s">
        <v>9</v>
      </c>
      <c r="F10" s="155" t="s">
        <v>10</v>
      </c>
      <c r="G10" s="155" t="s">
        <v>90</v>
      </c>
      <c r="H10" s="156" t="s">
        <v>13</v>
      </c>
      <c r="I10" s="146"/>
      <c r="J10" s="146"/>
    </row>
    <row r="11" spans="2:10" ht="48" customHeight="1">
      <c r="B11" s="172" t="s">
        <v>91</v>
      </c>
      <c r="C11" s="173" t="s">
        <v>92</v>
      </c>
      <c r="D11" s="173" t="s">
        <v>93</v>
      </c>
      <c r="E11" s="173" t="s">
        <v>94</v>
      </c>
      <c r="F11" s="174" t="s">
        <v>95</v>
      </c>
      <c r="G11" s="175" t="s">
        <v>111</v>
      </c>
      <c r="H11" s="176" t="s">
        <v>96</v>
      </c>
      <c r="I11" s="141"/>
      <c r="J11" s="141"/>
    </row>
    <row r="12" spans="2:10" ht="19.5" customHeight="1">
      <c r="B12" s="157">
        <v>20</v>
      </c>
      <c r="C12" s="158" t="s">
        <v>14</v>
      </c>
      <c r="D12" s="158">
        <v>7000</v>
      </c>
      <c r="E12" s="158">
        <v>5000000</v>
      </c>
      <c r="F12" s="158">
        <f>B12*E12</f>
        <v>100000000</v>
      </c>
      <c r="G12" s="159">
        <f>F12/1000000</f>
        <v>100</v>
      </c>
      <c r="H12" s="160">
        <f>D12*G12</f>
        <v>700000</v>
      </c>
      <c r="I12" s="141"/>
      <c r="J12" s="141"/>
    </row>
    <row r="13" spans="2:11" ht="19.5" customHeight="1">
      <c r="B13" s="157">
        <v>40</v>
      </c>
      <c r="C13" s="158" t="s">
        <v>14</v>
      </c>
      <c r="D13" s="158">
        <v>7000</v>
      </c>
      <c r="E13" s="158">
        <v>1500000</v>
      </c>
      <c r="F13" s="158">
        <f>B13*E13</f>
        <v>60000000</v>
      </c>
      <c r="G13" s="159">
        <f>F13/1000000</f>
        <v>60</v>
      </c>
      <c r="H13" s="160">
        <f>D13*G13</f>
        <v>420000</v>
      </c>
      <c r="I13" s="142" t="s">
        <v>109</v>
      </c>
      <c r="J13" s="141"/>
      <c r="K13" s="2"/>
    </row>
    <row r="14" spans="2:10" ht="19.5" customHeight="1">
      <c r="B14" s="161">
        <v>50</v>
      </c>
      <c r="C14" s="162" t="s">
        <v>15</v>
      </c>
      <c r="D14" s="162">
        <v>11000</v>
      </c>
      <c r="E14" s="162">
        <v>2500075</v>
      </c>
      <c r="F14" s="162">
        <f>B14*E14</f>
        <v>125003750</v>
      </c>
      <c r="G14" s="163">
        <v>126</v>
      </c>
      <c r="H14" s="164">
        <f>D14*G14</f>
        <v>1386000</v>
      </c>
      <c r="I14" s="141"/>
      <c r="J14" s="141"/>
    </row>
    <row r="15" spans="2:10" ht="19.5" customHeight="1">
      <c r="B15" s="161">
        <v>100</v>
      </c>
      <c r="C15" s="162" t="s">
        <v>15</v>
      </c>
      <c r="D15" s="162">
        <v>11000</v>
      </c>
      <c r="E15" s="162">
        <v>5950000</v>
      </c>
      <c r="F15" s="162">
        <f>B15*E15</f>
        <v>595000000</v>
      </c>
      <c r="G15" s="163">
        <f>F15/1000000</f>
        <v>595</v>
      </c>
      <c r="H15" s="164">
        <f>D15*G15</f>
        <v>6545000</v>
      </c>
      <c r="I15" s="142" t="s">
        <v>110</v>
      </c>
      <c r="J15" s="141"/>
    </row>
    <row r="16" spans="2:10" ht="15.75" thickBot="1">
      <c r="B16" s="165"/>
      <c r="C16" s="166"/>
      <c r="D16" s="167"/>
      <c r="E16" s="167" t="s">
        <v>112</v>
      </c>
      <c r="F16" s="168">
        <f>SUM(F12:F15)</f>
        <v>880003750</v>
      </c>
      <c r="G16" s="167" t="s">
        <v>113</v>
      </c>
      <c r="H16" s="169">
        <f>SUM(H12:H15)</f>
        <v>9051000</v>
      </c>
      <c r="I16" s="141"/>
      <c r="J16" s="141"/>
    </row>
    <row r="17" spans="2:10" ht="15">
      <c r="B17" s="170"/>
      <c r="C17" s="170"/>
      <c r="D17" s="141"/>
      <c r="E17" s="141"/>
      <c r="F17" s="141"/>
      <c r="G17" s="141"/>
      <c r="H17" s="141"/>
      <c r="I17" s="141"/>
      <c r="J17" s="141"/>
    </row>
    <row r="18" spans="2:10" ht="54.75" customHeight="1">
      <c r="B18" s="190" t="s">
        <v>16</v>
      </c>
      <c r="C18" s="190"/>
      <c r="D18" s="190"/>
      <c r="E18" s="190"/>
      <c r="F18" s="190"/>
      <c r="G18" s="190"/>
      <c r="H18" s="190"/>
      <c r="I18" s="190"/>
      <c r="J18" s="190"/>
    </row>
    <row r="19" spans="2:10" ht="18" customHeight="1" thickBot="1">
      <c r="B19" s="38" t="s">
        <v>108</v>
      </c>
      <c r="C19" s="171"/>
      <c r="D19" s="171"/>
      <c r="E19" s="171"/>
      <c r="F19" s="171"/>
      <c r="G19" s="171"/>
      <c r="H19" s="171"/>
      <c r="I19" s="171"/>
      <c r="J19" s="171"/>
    </row>
    <row r="20" spans="2:10" ht="15">
      <c r="B20" s="3" t="s">
        <v>17</v>
      </c>
      <c r="C20" s="191" t="s">
        <v>18</v>
      </c>
      <c r="D20" s="192"/>
      <c r="E20" s="192"/>
      <c r="F20" s="192"/>
      <c r="G20" s="192"/>
      <c r="H20" s="192"/>
      <c r="I20" s="192"/>
      <c r="J20" s="193"/>
    </row>
    <row r="21" spans="2:10" ht="15">
      <c r="B21" s="194" t="s">
        <v>19</v>
      </c>
      <c r="C21" s="185" t="s">
        <v>20</v>
      </c>
      <c r="D21" s="186"/>
      <c r="E21" s="187"/>
      <c r="F21" s="188"/>
      <c r="G21" s="185" t="s">
        <v>21</v>
      </c>
      <c r="H21" s="186"/>
      <c r="I21" s="187"/>
      <c r="J21" s="189"/>
    </row>
    <row r="22" spans="2:10" ht="72">
      <c r="B22" s="195"/>
      <c r="C22" s="4" t="s">
        <v>22</v>
      </c>
      <c r="D22" s="4" t="s">
        <v>23</v>
      </c>
      <c r="E22" s="196" t="s">
        <v>24</v>
      </c>
      <c r="F22" s="197"/>
      <c r="G22" s="5" t="s">
        <v>25</v>
      </c>
      <c r="H22" s="5" t="s">
        <v>26</v>
      </c>
      <c r="I22" s="5" t="s">
        <v>27</v>
      </c>
      <c r="J22" s="6" t="s">
        <v>28</v>
      </c>
    </row>
    <row r="23" spans="2:10" ht="15">
      <c r="B23" s="7"/>
      <c r="C23" s="8" t="s">
        <v>29</v>
      </c>
      <c r="D23" s="9">
        <v>2</v>
      </c>
      <c r="E23" s="181">
        <v>1</v>
      </c>
      <c r="F23" s="181"/>
      <c r="G23" s="10">
        <f>F16</f>
        <v>880003750</v>
      </c>
      <c r="H23" s="11">
        <v>0</v>
      </c>
      <c r="I23" s="11">
        <v>0</v>
      </c>
      <c r="J23" s="12">
        <f>SUM(G23,H23,I23,)</f>
        <v>880003750</v>
      </c>
    </row>
    <row r="24" spans="2:10" ht="22.5" customHeight="1">
      <c r="B24" s="13">
        <v>0</v>
      </c>
      <c r="C24" s="14"/>
      <c r="D24" s="14"/>
      <c r="E24" s="14"/>
      <c r="F24" s="14"/>
      <c r="G24" s="14"/>
      <c r="H24" s="15"/>
      <c r="I24" s="15"/>
      <c r="J24" s="16"/>
    </row>
    <row r="25" spans="2:10" ht="15.75">
      <c r="B25" s="17"/>
      <c r="C25" s="18"/>
      <c r="D25" s="19"/>
      <c r="E25" s="19"/>
      <c r="F25" s="19"/>
      <c r="G25" s="19"/>
      <c r="H25" s="19"/>
      <c r="I25" s="19"/>
      <c r="J25" s="20"/>
    </row>
    <row r="26" spans="2:10" ht="15">
      <c r="B26" s="21" t="s">
        <v>30</v>
      </c>
      <c r="C26" s="182" t="s">
        <v>31</v>
      </c>
      <c r="D26" s="183"/>
      <c r="E26" s="183"/>
      <c r="F26" s="183"/>
      <c r="G26" s="183"/>
      <c r="H26" s="183"/>
      <c r="I26" s="183"/>
      <c r="J26" s="184"/>
    </row>
    <row r="27" spans="2:10" ht="15">
      <c r="B27" s="22" t="s">
        <v>19</v>
      </c>
      <c r="C27" s="185" t="s">
        <v>20</v>
      </c>
      <c r="D27" s="186"/>
      <c r="E27" s="187"/>
      <c r="F27" s="188"/>
      <c r="G27" s="185" t="s">
        <v>32</v>
      </c>
      <c r="H27" s="186"/>
      <c r="I27" s="187"/>
      <c r="J27" s="189"/>
    </row>
    <row r="28" spans="2:12" ht="72" customHeight="1">
      <c r="B28" s="23"/>
      <c r="C28" s="4" t="s">
        <v>33</v>
      </c>
      <c r="D28" s="4" t="s">
        <v>23</v>
      </c>
      <c r="E28" s="4" t="s">
        <v>24</v>
      </c>
      <c r="F28" s="24"/>
      <c r="G28" s="5" t="s">
        <v>34</v>
      </c>
      <c r="H28" s="5" t="s">
        <v>35</v>
      </c>
      <c r="I28" s="5" t="s">
        <v>36</v>
      </c>
      <c r="J28" s="6" t="s">
        <v>37</v>
      </c>
      <c r="L28" s="2"/>
    </row>
    <row r="29" spans="2:10" ht="15">
      <c r="B29" s="25"/>
      <c r="C29" s="26">
        <v>7000</v>
      </c>
      <c r="D29" s="26">
        <v>2</v>
      </c>
      <c r="E29" s="27">
        <v>1</v>
      </c>
      <c r="F29" s="28"/>
      <c r="G29" s="10">
        <v>160</v>
      </c>
      <c r="H29" s="11">
        <v>0</v>
      </c>
      <c r="I29" s="11">
        <v>0</v>
      </c>
      <c r="J29" s="12">
        <f>SUM(G29,H29,I29)</f>
        <v>160</v>
      </c>
    </row>
    <row r="30" spans="2:10" ht="15">
      <c r="B30" s="25"/>
      <c r="C30" s="8" t="s">
        <v>38</v>
      </c>
      <c r="D30" s="26">
        <v>2</v>
      </c>
      <c r="E30" s="27">
        <v>1</v>
      </c>
      <c r="F30" s="28"/>
      <c r="G30" s="10">
        <v>721</v>
      </c>
      <c r="H30" s="11">
        <v>0</v>
      </c>
      <c r="I30" s="11">
        <v>0</v>
      </c>
      <c r="J30" s="12">
        <f>SUM(G30,H30,I30)</f>
        <v>721</v>
      </c>
    </row>
    <row r="31" spans="2:10" ht="22.5" customHeight="1">
      <c r="B31" s="29">
        <v>0</v>
      </c>
      <c r="C31" s="15"/>
      <c r="D31" s="15"/>
      <c r="E31" s="14"/>
      <c r="F31" s="14"/>
      <c r="G31" s="15"/>
      <c r="H31" s="15"/>
      <c r="I31" s="15"/>
      <c r="J31" s="16"/>
    </row>
    <row r="32" spans="2:10" ht="15" customHeight="1">
      <c r="B32" s="30" t="s">
        <v>39</v>
      </c>
      <c r="C32" s="177" t="s">
        <v>40</v>
      </c>
      <c r="D32" s="178"/>
      <c r="E32" s="178"/>
      <c r="F32" s="179"/>
      <c r="G32" s="31">
        <f>G29*C29+(11000*G30)</f>
        <v>9051000</v>
      </c>
      <c r="H32" s="31">
        <v>0</v>
      </c>
      <c r="I32" s="31">
        <v>0</v>
      </c>
      <c r="J32" s="12">
        <f>SUM(G32,H32,I32)</f>
        <v>9051000</v>
      </c>
    </row>
    <row r="33" spans="2:10" ht="15" customHeight="1">
      <c r="B33" s="30" t="s">
        <v>41</v>
      </c>
      <c r="C33" s="177" t="s">
        <v>42</v>
      </c>
      <c r="D33" s="178"/>
      <c r="E33" s="178"/>
      <c r="F33" s="179"/>
      <c r="G33" s="31">
        <v>0</v>
      </c>
      <c r="H33" s="31">
        <v>0</v>
      </c>
      <c r="I33" s="31">
        <v>0</v>
      </c>
      <c r="J33" s="12">
        <f>SUM(G33,H33,I33)</f>
        <v>0</v>
      </c>
    </row>
    <row r="34" spans="2:10" ht="26.25" customHeight="1">
      <c r="B34" s="30" t="s">
        <v>43</v>
      </c>
      <c r="C34" s="180" t="s">
        <v>106</v>
      </c>
      <c r="D34" s="178"/>
      <c r="E34" s="178"/>
      <c r="F34" s="179"/>
      <c r="G34" s="32">
        <f>G32-G33</f>
        <v>9051000</v>
      </c>
      <c r="H34" s="33">
        <v>0</v>
      </c>
      <c r="I34" s="33">
        <v>0</v>
      </c>
      <c r="J34" s="12">
        <f>SUM(G34,H34,I34)</f>
        <v>9051000</v>
      </c>
    </row>
    <row r="35" spans="2:10" ht="15" customHeight="1">
      <c r="B35" s="30" t="s">
        <v>45</v>
      </c>
      <c r="C35" s="177" t="s">
        <v>46</v>
      </c>
      <c r="D35" s="178"/>
      <c r="E35" s="178"/>
      <c r="F35" s="179"/>
      <c r="G35" s="31">
        <f>G32*2%</f>
        <v>181020</v>
      </c>
      <c r="H35" s="31">
        <v>0</v>
      </c>
      <c r="I35" s="31">
        <v>0</v>
      </c>
      <c r="J35" s="12">
        <f>SUM(G35,H35,I35)</f>
        <v>181020</v>
      </c>
    </row>
    <row r="36" spans="2:10" ht="15" customHeight="1">
      <c r="B36" s="30" t="s">
        <v>47</v>
      </c>
      <c r="C36" s="177" t="s">
        <v>48</v>
      </c>
      <c r="D36" s="178"/>
      <c r="E36" s="178"/>
      <c r="F36" s="179"/>
      <c r="G36" s="31">
        <f>G32*1%</f>
        <v>90510</v>
      </c>
      <c r="H36" s="31">
        <v>0</v>
      </c>
      <c r="I36" s="31">
        <v>0</v>
      </c>
      <c r="J36" s="12">
        <f>SUM(G36,H36,I36)</f>
        <v>90510</v>
      </c>
    </row>
    <row r="37" spans="2:10" ht="15.75" thickBot="1">
      <c r="B37" s="34"/>
      <c r="C37" s="35"/>
      <c r="D37" s="35"/>
      <c r="E37" s="35"/>
      <c r="F37" s="35"/>
      <c r="G37" s="35"/>
      <c r="H37" s="35"/>
      <c r="I37" s="35"/>
      <c r="J37" s="36"/>
    </row>
  </sheetData>
  <sheetProtection/>
  <mergeCells count="16">
    <mergeCell ref="B1:F1"/>
    <mergeCell ref="E23:F23"/>
    <mergeCell ref="C26:J26"/>
    <mergeCell ref="C27:F27"/>
    <mergeCell ref="G27:J27"/>
    <mergeCell ref="B18:J18"/>
    <mergeCell ref="C20:J20"/>
    <mergeCell ref="B21:B22"/>
    <mergeCell ref="C21:F21"/>
    <mergeCell ref="G21:J21"/>
    <mergeCell ref="E22:F22"/>
    <mergeCell ref="C32:F32"/>
    <mergeCell ref="C33:F33"/>
    <mergeCell ref="C34:F34"/>
    <mergeCell ref="C35:F35"/>
    <mergeCell ref="C36:F36"/>
  </mergeCells>
  <dataValidations count="2">
    <dataValidation type="decimal" allowBlank="1" showInputMessage="1" showErrorMessage="1" error="Please enter positive numeric values between .0001 and 10000" sqref="D23:F23 C29 D29:F30">
      <formula1>0.0001</formula1>
      <formula2>10000</formula2>
    </dataValidation>
    <dataValidation type="whole" allowBlank="1" showInputMessage="1" showErrorMessage="1" error="Please enter numeric value of less than or equal to 13 digits." sqref="G29:I33 G23:I24">
      <formula1>0</formula1>
      <formula2>9999999999999</formula2>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Q52"/>
  <sheetViews>
    <sheetView zoomScalePageLayoutView="0" workbookViewId="0" topLeftCell="A1">
      <selection activeCell="A1" sqref="A1:H1"/>
    </sheetView>
  </sheetViews>
  <sheetFormatPr defaultColWidth="9.140625" defaultRowHeight="15"/>
  <cols>
    <col min="1" max="1" width="16.421875" style="48" customWidth="1"/>
    <col min="2" max="4" width="12.28125" style="39" customWidth="1"/>
    <col min="5" max="5" width="10.57421875" style="39" customWidth="1"/>
    <col min="6" max="6" width="10.140625" style="39" customWidth="1"/>
    <col min="7" max="7" width="9.140625" style="39" customWidth="1"/>
    <col min="8" max="8" width="10.7109375" style="39" customWidth="1"/>
    <col min="9" max="9" width="12.57421875" style="39" customWidth="1"/>
    <col min="10" max="10" width="10.28125" style="39" customWidth="1"/>
    <col min="11" max="11" width="11.00390625" style="39" customWidth="1"/>
    <col min="12" max="12" width="10.57421875" style="39" customWidth="1"/>
    <col min="13" max="13" width="10.00390625" style="39" bestFit="1" customWidth="1"/>
    <col min="14" max="14" width="9.7109375" style="39" customWidth="1"/>
    <col min="15" max="15" width="1.57421875" style="39" customWidth="1"/>
    <col min="16" max="16384" width="9.140625" style="39" customWidth="1"/>
  </cols>
  <sheetData>
    <row r="1" spans="1:8" ht="20.25" customHeight="1">
      <c r="A1" s="249" t="s">
        <v>49</v>
      </c>
      <c r="B1" s="250"/>
      <c r="C1" s="250"/>
      <c r="D1" s="250"/>
      <c r="E1" s="250"/>
      <c r="F1" s="250"/>
      <c r="G1" s="250"/>
      <c r="H1" s="250"/>
    </row>
    <row r="2" ht="21.75" customHeight="1">
      <c r="A2" s="143" t="s">
        <v>114</v>
      </c>
    </row>
    <row r="3" ht="18.75" customHeight="1" thickBot="1">
      <c r="A3" s="143" t="s">
        <v>99</v>
      </c>
    </row>
    <row r="4" spans="1:3" ht="21" customHeight="1">
      <c r="A4" s="112" t="s">
        <v>50</v>
      </c>
      <c r="B4" s="113"/>
      <c r="C4" s="114"/>
    </row>
    <row r="5" spans="1:3" ht="38.25">
      <c r="A5" s="115" t="s">
        <v>51</v>
      </c>
      <c r="B5" s="40" t="s">
        <v>3</v>
      </c>
      <c r="C5" s="116" t="s">
        <v>52</v>
      </c>
    </row>
    <row r="6" spans="1:3" ht="12.75">
      <c r="A6" s="124" t="s">
        <v>53</v>
      </c>
      <c r="B6" s="41">
        <v>30</v>
      </c>
      <c r="C6" s="117"/>
    </row>
    <row r="7" spans="1:3" ht="38.25">
      <c r="A7" s="124" t="s">
        <v>54</v>
      </c>
      <c r="B7" s="41">
        <v>30</v>
      </c>
      <c r="C7" s="117">
        <v>0.12</v>
      </c>
    </row>
    <row r="8" spans="1:3" ht="38.25">
      <c r="A8" s="125" t="s">
        <v>55</v>
      </c>
      <c r="B8" s="42">
        <v>120</v>
      </c>
      <c r="C8" s="118">
        <v>0.06</v>
      </c>
    </row>
    <row r="9" spans="1:3" ht="38.25">
      <c r="A9" s="126" t="s">
        <v>56</v>
      </c>
      <c r="B9" s="43">
        <v>660</v>
      </c>
      <c r="C9" s="119">
        <v>0.012</v>
      </c>
    </row>
    <row r="10" spans="1:3" ht="26.25" thickBot="1">
      <c r="A10" s="127" t="s">
        <v>57</v>
      </c>
      <c r="B10" s="120">
        <v>6000</v>
      </c>
      <c r="C10" s="121"/>
    </row>
    <row r="11" ht="12.75">
      <c r="A11" s="39"/>
    </row>
    <row r="12" spans="1:16" ht="15.75">
      <c r="A12" s="143" t="s">
        <v>100</v>
      </c>
      <c r="I12" s="143" t="s">
        <v>101</v>
      </c>
      <c r="P12" s="143" t="s">
        <v>102</v>
      </c>
    </row>
    <row r="13" spans="2:9" ht="16.5" thickBot="1">
      <c r="B13" s="44"/>
      <c r="C13" s="44"/>
      <c r="D13" s="44"/>
      <c r="E13" s="44"/>
      <c r="I13" s="143" t="s">
        <v>107</v>
      </c>
    </row>
    <row r="14" spans="1:17" ht="24.75" customHeight="1" thickBot="1">
      <c r="A14" s="241" t="s">
        <v>58</v>
      </c>
      <c r="B14" s="242"/>
      <c r="C14" s="242"/>
      <c r="D14" s="242"/>
      <c r="E14" s="242"/>
      <c r="F14" s="242"/>
      <c r="G14" s="243"/>
      <c r="I14" s="227" t="s">
        <v>21</v>
      </c>
      <c r="J14" s="234" t="s">
        <v>59</v>
      </c>
      <c r="K14" s="235"/>
      <c r="L14" s="235"/>
      <c r="M14" s="236"/>
      <c r="N14" s="244" t="s">
        <v>63</v>
      </c>
      <c r="P14" s="237" t="s">
        <v>12</v>
      </c>
      <c r="Q14" s="238"/>
    </row>
    <row r="15" spans="1:17" ht="28.5" customHeight="1">
      <c r="A15" s="220" t="s">
        <v>60</v>
      </c>
      <c r="B15" s="222" t="s">
        <v>61</v>
      </c>
      <c r="C15" s="224" t="s">
        <v>62</v>
      </c>
      <c r="D15" s="225"/>
      <c r="E15" s="224" t="s">
        <v>12</v>
      </c>
      <c r="F15" s="226"/>
      <c r="G15" s="228" t="s">
        <v>98</v>
      </c>
      <c r="I15" s="220"/>
      <c r="J15" s="83">
        <v>0</v>
      </c>
      <c r="K15" s="98">
        <v>0.0012</v>
      </c>
      <c r="L15" s="101">
        <v>0.0006</v>
      </c>
      <c r="M15" s="96" t="s">
        <v>70</v>
      </c>
      <c r="N15" s="228"/>
      <c r="P15" s="45" t="s">
        <v>12</v>
      </c>
      <c r="Q15" s="46" t="s">
        <v>32</v>
      </c>
    </row>
    <row r="16" spans="1:17" s="48" customFormat="1" ht="25.5">
      <c r="A16" s="221"/>
      <c r="B16" s="223"/>
      <c r="C16" s="45" t="s">
        <v>62</v>
      </c>
      <c r="D16" s="46" t="s">
        <v>64</v>
      </c>
      <c r="E16" s="45" t="s">
        <v>12</v>
      </c>
      <c r="F16" s="47" t="s">
        <v>11</v>
      </c>
      <c r="G16" s="229"/>
      <c r="I16" s="50">
        <v>15000</v>
      </c>
      <c r="J16" s="89">
        <v>15000</v>
      </c>
      <c r="K16" s="99"/>
      <c r="L16" s="102"/>
      <c r="M16" s="97"/>
      <c r="N16" s="80"/>
      <c r="P16" s="126">
        <v>30</v>
      </c>
      <c r="Q16" s="133">
        <v>2</v>
      </c>
    </row>
    <row r="17" spans="1:17" ht="16.5" customHeight="1">
      <c r="A17" s="50">
        <v>1</v>
      </c>
      <c r="B17" s="49">
        <v>15000</v>
      </c>
      <c r="C17" s="84">
        <v>0</v>
      </c>
      <c r="D17" s="85">
        <v>15000</v>
      </c>
      <c r="E17" s="104">
        <v>30</v>
      </c>
      <c r="F17" s="105">
        <v>1</v>
      </c>
      <c r="G17" s="80">
        <v>30</v>
      </c>
      <c r="I17" s="50">
        <v>25000</v>
      </c>
      <c r="J17" s="89">
        <v>25000</v>
      </c>
      <c r="K17" s="99"/>
      <c r="L17" s="102"/>
      <c r="M17" s="97"/>
      <c r="N17" s="80"/>
      <c r="P17" s="134">
        <v>120</v>
      </c>
      <c r="Q17" s="135">
        <v>1</v>
      </c>
    </row>
    <row r="18" spans="1:17" ht="16.5" customHeight="1">
      <c r="A18" s="50">
        <v>2</v>
      </c>
      <c r="B18" s="49">
        <v>75000</v>
      </c>
      <c r="C18" s="84">
        <v>0</v>
      </c>
      <c r="D18" s="85">
        <v>25000</v>
      </c>
      <c r="E18" s="104">
        <v>30</v>
      </c>
      <c r="F18" s="105">
        <v>1</v>
      </c>
      <c r="G18" s="80">
        <v>90</v>
      </c>
      <c r="I18" s="50">
        <v>50000</v>
      </c>
      <c r="J18" s="89"/>
      <c r="K18" s="99">
        <v>50000</v>
      </c>
      <c r="L18" s="102"/>
      <c r="M18" s="97"/>
      <c r="N18" s="80"/>
      <c r="P18" s="136">
        <v>660</v>
      </c>
      <c r="Q18" s="137">
        <v>1</v>
      </c>
    </row>
    <row r="19" spans="1:17" ht="16.5" customHeight="1" thickBot="1">
      <c r="A19" s="50"/>
      <c r="B19" s="51"/>
      <c r="C19" s="90">
        <v>0.0012</v>
      </c>
      <c r="D19" s="91">
        <v>50000</v>
      </c>
      <c r="E19" s="50"/>
      <c r="F19" s="51"/>
      <c r="G19" s="80"/>
      <c r="I19" s="50">
        <v>100000</v>
      </c>
      <c r="J19" s="89">
        <v>100000</v>
      </c>
      <c r="K19" s="100"/>
      <c r="L19" s="103"/>
      <c r="M19" s="97"/>
      <c r="N19" s="80"/>
      <c r="P19" s="138">
        <v>6000</v>
      </c>
      <c r="Q19" s="139">
        <v>1</v>
      </c>
    </row>
    <row r="20" spans="1:14" ht="16.5" customHeight="1">
      <c r="A20" s="50">
        <v>3</v>
      </c>
      <c r="B20" s="52" t="s">
        <v>65</v>
      </c>
      <c r="C20" s="84">
        <v>0</v>
      </c>
      <c r="D20" s="86" t="s">
        <v>66</v>
      </c>
      <c r="E20" s="106">
        <v>120</v>
      </c>
      <c r="F20" s="107">
        <v>1</v>
      </c>
      <c r="G20" s="80">
        <v>528</v>
      </c>
      <c r="I20" s="50">
        <v>680000</v>
      </c>
      <c r="J20" s="89"/>
      <c r="K20" s="99"/>
      <c r="L20" s="102">
        <v>680000</v>
      </c>
      <c r="M20" s="97"/>
      <c r="N20" s="80"/>
    </row>
    <row r="21" spans="1:14" ht="16.5" customHeight="1">
      <c r="A21" s="50"/>
      <c r="B21" s="52"/>
      <c r="C21" s="92">
        <v>0.0006</v>
      </c>
      <c r="D21" s="93" t="s">
        <v>67</v>
      </c>
      <c r="E21" s="50"/>
      <c r="F21" s="51"/>
      <c r="G21" s="80"/>
      <c r="I21" s="50">
        <v>1000000</v>
      </c>
      <c r="J21" s="89">
        <v>1000000</v>
      </c>
      <c r="K21" s="99"/>
      <c r="L21" s="103"/>
      <c r="M21" s="97"/>
      <c r="N21" s="80"/>
    </row>
    <row r="22" spans="1:14" ht="16.5" customHeight="1">
      <c r="A22" s="50">
        <v>4</v>
      </c>
      <c r="B22" s="52" t="s">
        <v>68</v>
      </c>
      <c r="C22" s="84">
        <v>0</v>
      </c>
      <c r="D22" s="86" t="s">
        <v>69</v>
      </c>
      <c r="E22" s="108">
        <v>660</v>
      </c>
      <c r="F22" s="109">
        <v>1</v>
      </c>
      <c r="G22" s="80">
        <v>840</v>
      </c>
      <c r="I22" s="50">
        <v>1500000</v>
      </c>
      <c r="J22" s="89"/>
      <c r="K22" s="99"/>
      <c r="L22" s="102"/>
      <c r="M22" s="97">
        <v>1500000</v>
      </c>
      <c r="N22" s="80"/>
    </row>
    <row r="23" spans="1:14" ht="16.5" customHeight="1">
      <c r="A23" s="50"/>
      <c r="B23" s="52"/>
      <c r="C23" s="94" t="s">
        <v>70</v>
      </c>
      <c r="D23" s="95" t="s">
        <v>71</v>
      </c>
      <c r="E23" s="50"/>
      <c r="F23" s="51"/>
      <c r="G23" s="80"/>
      <c r="I23" s="50">
        <v>120000000</v>
      </c>
      <c r="J23" s="89">
        <v>120000000</v>
      </c>
      <c r="K23" s="99"/>
      <c r="L23" s="102"/>
      <c r="M23" s="97"/>
      <c r="N23" s="80"/>
    </row>
    <row r="24" spans="1:14" ht="16.5" customHeight="1" thickBot="1">
      <c r="A24" s="53">
        <v>5</v>
      </c>
      <c r="B24" s="81" t="s">
        <v>72</v>
      </c>
      <c r="C24" s="87">
        <v>0</v>
      </c>
      <c r="D24" s="88" t="s">
        <v>72</v>
      </c>
      <c r="E24" s="110">
        <v>6000</v>
      </c>
      <c r="F24" s="111">
        <v>1</v>
      </c>
      <c r="G24" s="82">
        <v>6000</v>
      </c>
      <c r="I24" s="130" t="s">
        <v>63</v>
      </c>
      <c r="J24" s="131">
        <f>SUM(J16:J23)</f>
        <v>121140000</v>
      </c>
      <c r="K24" s="131">
        <f>SUM(K16:K23)</f>
        <v>50000</v>
      </c>
      <c r="L24" s="131">
        <f>SUM(L16:L23)</f>
        <v>680000</v>
      </c>
      <c r="M24" s="131">
        <f>SUM(M16:M23)</f>
        <v>1500000</v>
      </c>
      <c r="N24" s="132">
        <f>SUM(J24:M24)</f>
        <v>123370000</v>
      </c>
    </row>
    <row r="25" spans="6:7" ht="13.5" thickBot="1">
      <c r="F25" s="128" t="s">
        <v>63</v>
      </c>
      <c r="G25" s="129">
        <f>SUM(G17:G24)</f>
        <v>7488</v>
      </c>
    </row>
    <row r="26" ht="12.75"/>
    <row r="27" ht="15.75">
      <c r="A27" s="143" t="s">
        <v>73</v>
      </c>
    </row>
    <row r="28" ht="15.75">
      <c r="A28" s="143" t="s">
        <v>108</v>
      </c>
    </row>
    <row r="29" ht="13.5" thickBot="1">
      <c r="A29" s="38"/>
    </row>
    <row r="30" spans="1:9" ht="12.75">
      <c r="A30" s="54" t="s">
        <v>17</v>
      </c>
      <c r="B30" s="230" t="s">
        <v>18</v>
      </c>
      <c r="C30" s="231"/>
      <c r="D30" s="231"/>
      <c r="E30" s="231"/>
      <c r="F30" s="231"/>
      <c r="G30" s="231"/>
      <c r="H30" s="231"/>
      <c r="I30" s="232"/>
    </row>
    <row r="31" spans="1:9" ht="12.75">
      <c r="A31" s="211" t="s">
        <v>19</v>
      </c>
      <c r="B31" s="213" t="s">
        <v>20</v>
      </c>
      <c r="C31" s="214"/>
      <c r="D31" s="215"/>
      <c r="E31" s="216"/>
      <c r="F31" s="213" t="s">
        <v>21</v>
      </c>
      <c r="G31" s="214"/>
      <c r="H31" s="215"/>
      <c r="I31" s="217"/>
    </row>
    <row r="32" spans="1:9" ht="89.25">
      <c r="A32" s="212"/>
      <c r="B32" s="55" t="s">
        <v>74</v>
      </c>
      <c r="C32" s="55" t="s">
        <v>75</v>
      </c>
      <c r="D32" s="218" t="s">
        <v>76</v>
      </c>
      <c r="E32" s="219"/>
      <c r="F32" s="56" t="s">
        <v>77</v>
      </c>
      <c r="G32" s="56" t="s">
        <v>78</v>
      </c>
      <c r="H32" s="56" t="s">
        <v>79</v>
      </c>
      <c r="I32" s="57" t="s">
        <v>80</v>
      </c>
    </row>
    <row r="33" spans="1:14" ht="27.75" customHeight="1">
      <c r="A33" s="58"/>
      <c r="B33" s="61" t="s">
        <v>29</v>
      </c>
      <c r="C33" s="61" t="s">
        <v>81</v>
      </c>
      <c r="D33" s="247" t="s">
        <v>82</v>
      </c>
      <c r="E33" s="248"/>
      <c r="F33" s="61">
        <v>121140000</v>
      </c>
      <c r="G33" s="61">
        <v>0</v>
      </c>
      <c r="H33" s="61">
        <v>0</v>
      </c>
      <c r="I33" s="79">
        <v>121140000</v>
      </c>
      <c r="J33" s="245" t="s">
        <v>115</v>
      </c>
      <c r="K33" s="246"/>
      <c r="L33" s="246"/>
      <c r="M33" s="246"/>
      <c r="N33" s="246"/>
    </row>
    <row r="34" spans="1:10" ht="12.75">
      <c r="A34" s="63"/>
      <c r="B34" s="59">
        <v>0.12</v>
      </c>
      <c r="C34" s="59">
        <v>2</v>
      </c>
      <c r="D34" s="239">
        <v>1</v>
      </c>
      <c r="E34" s="240"/>
      <c r="F34" s="60">
        <v>50000</v>
      </c>
      <c r="G34" s="61">
        <v>0</v>
      </c>
      <c r="H34" s="61">
        <v>0</v>
      </c>
      <c r="I34" s="79">
        <v>50000</v>
      </c>
      <c r="J34" s="39" t="s">
        <v>103</v>
      </c>
    </row>
    <row r="35" spans="1:10" ht="12.75">
      <c r="A35" s="63"/>
      <c r="B35" s="59">
        <v>0.06</v>
      </c>
      <c r="C35" s="64">
        <v>2</v>
      </c>
      <c r="D35" s="239">
        <v>1</v>
      </c>
      <c r="E35" s="240"/>
      <c r="F35" s="65">
        <v>680000</v>
      </c>
      <c r="G35" s="61">
        <v>0</v>
      </c>
      <c r="H35" s="61">
        <v>0</v>
      </c>
      <c r="I35" s="79">
        <v>680000</v>
      </c>
      <c r="J35" s="39" t="s">
        <v>104</v>
      </c>
    </row>
    <row r="36" spans="1:10" ht="27" customHeight="1">
      <c r="A36" s="122"/>
      <c r="B36" s="59">
        <v>0.012</v>
      </c>
      <c r="C36" s="64">
        <v>2</v>
      </c>
      <c r="D36" s="233">
        <v>1</v>
      </c>
      <c r="E36" s="233"/>
      <c r="F36" s="65">
        <v>1500000</v>
      </c>
      <c r="G36" s="61">
        <v>0</v>
      </c>
      <c r="H36" s="61">
        <v>0</v>
      </c>
      <c r="I36" s="79">
        <v>1500000</v>
      </c>
      <c r="J36" s="39" t="s">
        <v>105</v>
      </c>
    </row>
    <row r="37" spans="1:9" ht="19.5" customHeight="1">
      <c r="A37" s="66">
        <v>0</v>
      </c>
      <c r="B37" s="67"/>
      <c r="C37" s="67"/>
      <c r="D37" s="68"/>
      <c r="E37" s="68"/>
      <c r="F37" s="67"/>
      <c r="G37" s="67"/>
      <c r="H37" s="67"/>
      <c r="I37" s="69"/>
    </row>
    <row r="38" spans="1:9" ht="12.75">
      <c r="A38" s="70"/>
      <c r="B38" s="71" t="s">
        <v>29</v>
      </c>
      <c r="C38" s="67"/>
      <c r="D38" s="68"/>
      <c r="E38" s="68"/>
      <c r="F38" s="67"/>
      <c r="G38" s="67"/>
      <c r="H38" s="67"/>
      <c r="I38" s="69"/>
    </row>
    <row r="39" spans="1:9" ht="12.75">
      <c r="A39" s="70"/>
      <c r="B39" s="67"/>
      <c r="C39" s="67"/>
      <c r="D39" s="68"/>
      <c r="E39" s="68"/>
      <c r="F39" s="67"/>
      <c r="G39" s="67"/>
      <c r="H39" s="67"/>
      <c r="I39" s="69"/>
    </row>
    <row r="40" spans="1:9" ht="12.75">
      <c r="A40" s="72" t="s">
        <v>30</v>
      </c>
      <c r="B40" s="198" t="s">
        <v>31</v>
      </c>
      <c r="C40" s="199"/>
      <c r="D40" s="199"/>
      <c r="E40" s="199"/>
      <c r="F40" s="199"/>
      <c r="G40" s="199"/>
      <c r="H40" s="199"/>
      <c r="I40" s="200"/>
    </row>
    <row r="41" spans="1:9" ht="12.75">
      <c r="A41" s="211" t="s">
        <v>19</v>
      </c>
      <c r="B41" s="213" t="s">
        <v>20</v>
      </c>
      <c r="C41" s="214"/>
      <c r="D41" s="215"/>
      <c r="E41" s="216"/>
      <c r="F41" s="213" t="s">
        <v>32</v>
      </c>
      <c r="G41" s="214"/>
      <c r="H41" s="215"/>
      <c r="I41" s="217"/>
    </row>
    <row r="42" spans="1:9" ht="76.5">
      <c r="A42" s="212"/>
      <c r="B42" s="55" t="s">
        <v>83</v>
      </c>
      <c r="C42" s="55" t="s">
        <v>75</v>
      </c>
      <c r="D42" s="218" t="s">
        <v>76</v>
      </c>
      <c r="E42" s="219"/>
      <c r="F42" s="56" t="s">
        <v>84</v>
      </c>
      <c r="G42" s="56" t="s">
        <v>85</v>
      </c>
      <c r="H42" s="56" t="s">
        <v>86</v>
      </c>
      <c r="I42" s="57" t="s">
        <v>87</v>
      </c>
    </row>
    <row r="43" spans="1:9" ht="12.75">
      <c r="A43" s="58"/>
      <c r="B43" s="59">
        <v>30</v>
      </c>
      <c r="C43" s="59">
        <v>2</v>
      </c>
      <c r="D43" s="207">
        <v>1</v>
      </c>
      <c r="E43" s="208"/>
      <c r="F43" s="60">
        <v>2</v>
      </c>
      <c r="G43" s="61">
        <v>0</v>
      </c>
      <c r="H43" s="61">
        <v>0</v>
      </c>
      <c r="I43" s="62">
        <f>SUM(F43,G43,H43,)</f>
        <v>2</v>
      </c>
    </row>
    <row r="44" spans="1:9" ht="12.75">
      <c r="A44" s="58"/>
      <c r="B44" s="59">
        <v>120</v>
      </c>
      <c r="C44" s="59">
        <v>2</v>
      </c>
      <c r="D44" s="207">
        <v>1</v>
      </c>
      <c r="E44" s="208"/>
      <c r="F44" s="60">
        <v>1</v>
      </c>
      <c r="G44" s="61">
        <v>0</v>
      </c>
      <c r="H44" s="61">
        <v>0</v>
      </c>
      <c r="I44" s="62">
        <f aca="true" t="shared" si="0" ref="I44:I52">SUM(F44,G44,H44,)</f>
        <v>1</v>
      </c>
    </row>
    <row r="45" spans="1:9" ht="12.75">
      <c r="A45" s="58"/>
      <c r="B45" s="59">
        <v>660</v>
      </c>
      <c r="C45" s="59">
        <v>2</v>
      </c>
      <c r="D45" s="207">
        <v>1</v>
      </c>
      <c r="E45" s="208"/>
      <c r="F45" s="60">
        <v>1</v>
      </c>
      <c r="G45" s="61">
        <v>0</v>
      </c>
      <c r="H45" s="61">
        <v>0</v>
      </c>
      <c r="I45" s="62">
        <f t="shared" si="0"/>
        <v>1</v>
      </c>
    </row>
    <row r="46" spans="1:9" ht="12.75">
      <c r="A46" s="58"/>
      <c r="B46" s="59">
        <v>6000</v>
      </c>
      <c r="C46" s="59">
        <v>2</v>
      </c>
      <c r="D46" s="207">
        <v>1</v>
      </c>
      <c r="E46" s="208"/>
      <c r="F46" s="60">
        <v>1</v>
      </c>
      <c r="G46" s="61">
        <v>0</v>
      </c>
      <c r="H46" s="61">
        <v>0</v>
      </c>
      <c r="I46" s="62">
        <f t="shared" si="0"/>
        <v>1</v>
      </c>
    </row>
    <row r="47" spans="1:9" ht="18.75" customHeight="1">
      <c r="A47" s="66">
        <v>0</v>
      </c>
      <c r="B47" s="67"/>
      <c r="C47" s="67"/>
      <c r="D47" s="67"/>
      <c r="E47" s="67"/>
      <c r="F47" s="67"/>
      <c r="G47" s="67"/>
      <c r="H47" s="67"/>
      <c r="I47" s="69"/>
    </row>
    <row r="48" spans="1:9" ht="12.75">
      <c r="A48" s="72" t="s">
        <v>39</v>
      </c>
      <c r="B48" s="201" t="s">
        <v>88</v>
      </c>
      <c r="C48" s="209"/>
      <c r="D48" s="209"/>
      <c r="E48" s="210"/>
      <c r="F48" s="73">
        <f>F34*B34%+F35*B35%+F36*B36%+F33*B33%+F43*B43+F44*B44+F45*B45+F46*B46</f>
        <v>7488</v>
      </c>
      <c r="G48" s="73">
        <v>0</v>
      </c>
      <c r="H48" s="73">
        <v>0</v>
      </c>
      <c r="I48" s="62">
        <f t="shared" si="0"/>
        <v>7488</v>
      </c>
    </row>
    <row r="49" spans="1:9" ht="12.75">
      <c r="A49" s="72" t="s">
        <v>41</v>
      </c>
      <c r="B49" s="201" t="s">
        <v>89</v>
      </c>
      <c r="C49" s="209"/>
      <c r="D49" s="209"/>
      <c r="E49" s="210"/>
      <c r="F49" s="73">
        <v>0</v>
      </c>
      <c r="G49" s="73">
        <v>0</v>
      </c>
      <c r="H49" s="73">
        <v>0</v>
      </c>
      <c r="I49" s="62">
        <f t="shared" si="0"/>
        <v>0</v>
      </c>
    </row>
    <row r="50" spans="1:9" ht="30" customHeight="1">
      <c r="A50" s="72" t="s">
        <v>43</v>
      </c>
      <c r="B50" s="201" t="s">
        <v>44</v>
      </c>
      <c r="C50" s="202"/>
      <c r="D50" s="202"/>
      <c r="E50" s="203"/>
      <c r="F50" s="74">
        <f>F48-F49</f>
        <v>7488</v>
      </c>
      <c r="G50" s="75">
        <v>0</v>
      </c>
      <c r="H50" s="75">
        <v>0</v>
      </c>
      <c r="I50" s="62">
        <f t="shared" si="0"/>
        <v>7488</v>
      </c>
    </row>
    <row r="51" spans="1:9" ht="12.75">
      <c r="A51" s="72" t="s">
        <v>45</v>
      </c>
      <c r="B51" s="201" t="s">
        <v>46</v>
      </c>
      <c r="C51" s="202"/>
      <c r="D51" s="202"/>
      <c r="E51" s="203"/>
      <c r="F51" s="73">
        <f>F48*2%</f>
        <v>149.76</v>
      </c>
      <c r="G51" s="73">
        <v>0</v>
      </c>
      <c r="H51" s="73">
        <v>0</v>
      </c>
      <c r="I51" s="62">
        <f t="shared" si="0"/>
        <v>149.76</v>
      </c>
    </row>
    <row r="52" spans="1:9" ht="13.5" thickBot="1">
      <c r="A52" s="76" t="s">
        <v>47</v>
      </c>
      <c r="B52" s="204" t="s">
        <v>48</v>
      </c>
      <c r="C52" s="205"/>
      <c r="D52" s="205"/>
      <c r="E52" s="206"/>
      <c r="F52" s="77">
        <f>F48*1%</f>
        <v>74.88</v>
      </c>
      <c r="G52" s="77">
        <v>0</v>
      </c>
      <c r="H52" s="77">
        <v>0</v>
      </c>
      <c r="I52" s="78">
        <f t="shared" si="0"/>
        <v>74.88</v>
      </c>
    </row>
  </sheetData>
  <sheetProtection/>
  <mergeCells count="35">
    <mergeCell ref="A1:H1"/>
    <mergeCell ref="J14:M14"/>
    <mergeCell ref="P14:Q14"/>
    <mergeCell ref="D35:E35"/>
    <mergeCell ref="D34:E34"/>
    <mergeCell ref="A14:G14"/>
    <mergeCell ref="N14:N15"/>
    <mergeCell ref="J33:N33"/>
    <mergeCell ref="D33:E33"/>
    <mergeCell ref="A41:A42"/>
    <mergeCell ref="B41:E41"/>
    <mergeCell ref="F41:I41"/>
    <mergeCell ref="D42:E42"/>
    <mergeCell ref="A15:A16"/>
    <mergeCell ref="B15:B16"/>
    <mergeCell ref="C15:D15"/>
    <mergeCell ref="E15:F15"/>
    <mergeCell ref="A31:A32"/>
    <mergeCell ref="B31:E31"/>
    <mergeCell ref="F31:I31"/>
    <mergeCell ref="D32:E32"/>
    <mergeCell ref="I14:I15"/>
    <mergeCell ref="G15:G16"/>
    <mergeCell ref="B30:I30"/>
    <mergeCell ref="D36:E36"/>
    <mergeCell ref="B40:I40"/>
    <mergeCell ref="B50:E50"/>
    <mergeCell ref="B51:E51"/>
    <mergeCell ref="B52:E52"/>
    <mergeCell ref="D43:E43"/>
    <mergeCell ref="D44:E44"/>
    <mergeCell ref="D45:E45"/>
    <mergeCell ref="D46:E46"/>
    <mergeCell ref="B48:E48"/>
    <mergeCell ref="B49:E49"/>
  </mergeCells>
  <dataValidations count="2">
    <dataValidation type="whole" allowBlank="1" showInputMessage="1" showErrorMessage="1" error="Please enter numeric value of less than or equal to 13 digits." sqref="F43:H49 F37:H39 G33:H36 F34:F36 I34:I36">
      <formula1>0</formula1>
      <formula2>9999999999999</formula2>
    </dataValidation>
    <dataValidation type="decimal" allowBlank="1" showInputMessage="1" showErrorMessage="1" error="Please enter positive numeric values between .0001 and 10000" sqref="B43:E46 B34:E36">
      <formula1>0.0001</formula1>
      <formula2>10000</formula2>
    </dataValidation>
  </dataValidation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sharatha</dc:creator>
  <cp:keywords/>
  <dc:description/>
  <cp:lastModifiedBy>LALITA DAHIYA (WI01 - Solutions)</cp:lastModifiedBy>
  <dcterms:created xsi:type="dcterms:W3CDTF">2013-03-25T10:28:30Z</dcterms:created>
  <dcterms:modified xsi:type="dcterms:W3CDTF">2013-03-28T02:59:28Z</dcterms:modified>
  <cp:category/>
  <cp:version/>
  <cp:contentType/>
  <cp:contentStatus/>
</cp:coreProperties>
</file>